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https://d.docs.live.net/38f417c6cf4474d0/Documents/My Data/Excel/Kilmarnock Harriers/Valley Dash/"/>
    </mc:Choice>
  </mc:AlternateContent>
  <xr:revisionPtr revIDLastSave="7" documentId="8_{8A33B1E3-1F07-44B2-93EC-7E2078255F6C}" xr6:coauthVersionLast="47" xr6:coauthVersionMax="47" xr10:uidLastSave="{B4E612BA-BD65-4285-AF67-7AEB02089621}"/>
  <bookViews>
    <workbookView xWindow="-120" yWindow="-120" windowWidth="20730" windowHeight="11760" activeTab="2" xr2:uid="{00000000-000D-0000-FFFF-FFFF00000000}"/>
  </bookViews>
  <sheets>
    <sheet name="Instructions" sheetId="16" r:id="rId1"/>
    <sheet name="Handicaps" sheetId="19" r:id="rId2"/>
    <sheet name="2022 Race" sheetId="20" r:id="rId3"/>
    <sheet name="Finish" sheetId="17" r:id="rId4"/>
    <sheet name="Stopwatch" sheetId="18" r:id="rId5"/>
  </sheets>
  <definedNames>
    <definedName name="_xlnm.Print_Area" localSheetId="2">'2022 Race'!$A$1:$G$29</definedName>
    <definedName name="Stopwatch_Download" localSheetId="0">Instructions!#REF!</definedName>
    <definedName name="Stopwatch_Download_11" localSheetId="4">Stopwatch!$A$1:$B$128</definedName>
    <definedName name="Stopwatch_Download_6" localSheetId="4">Stopwatch!$A$1:$B$120</definedName>
    <definedName name="Stopwatch_Download_7" localSheetId="4">Stopwatch!$A$1:$B$120</definedName>
    <definedName name="Stopwatch_Download_8" localSheetId="4">Stopwatch!$A$1:$B$120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1" i="18" l="1"/>
  <c r="C30" i="18"/>
  <c r="C29" i="18"/>
  <c r="C28" i="18"/>
  <c r="C27" i="18"/>
  <c r="C26" i="18"/>
  <c r="C25" i="18"/>
  <c r="C24" i="18"/>
  <c r="D24" i="17" s="1"/>
  <c r="C23" i="18"/>
  <c r="C22" i="18"/>
  <c r="C21" i="18"/>
  <c r="C20" i="18"/>
  <c r="D20" i="17" s="1"/>
  <c r="C19" i="18"/>
  <c r="C18" i="18"/>
  <c r="C17" i="18"/>
  <c r="C16" i="18"/>
  <c r="D16" i="17" s="1"/>
  <c r="C15" i="18"/>
  <c r="C14" i="18"/>
  <c r="C13" i="18"/>
  <c r="C12" i="18"/>
  <c r="D12" i="17" s="1"/>
  <c r="C11" i="18"/>
  <c r="C10" i="18"/>
  <c r="C9" i="18"/>
  <c r="C8" i="18"/>
  <c r="D8" i="17" s="1"/>
  <c r="C7" i="18"/>
  <c r="C6" i="18"/>
  <c r="C5" i="18"/>
  <c r="C4" i="18"/>
  <c r="D4" i="17" s="1"/>
  <c r="C3" i="18"/>
  <c r="D27" i="17"/>
  <c r="D26" i="17"/>
  <c r="D25" i="17"/>
  <c r="D23" i="17"/>
  <c r="D22" i="17"/>
  <c r="D21" i="17"/>
  <c r="D19" i="17"/>
  <c r="D18" i="17"/>
  <c r="D17" i="17"/>
  <c r="D15" i="17"/>
  <c r="D14" i="17"/>
  <c r="D13" i="17"/>
  <c r="D11" i="17"/>
  <c r="D10" i="17"/>
  <c r="D9" i="17"/>
  <c r="D7" i="17"/>
  <c r="D6" i="17"/>
  <c r="D5" i="17"/>
  <c r="D3" i="17"/>
  <c r="C2" i="18"/>
  <c r="C32" i="18"/>
  <c r="C33" i="18"/>
  <c r="C34" i="18"/>
  <c r="C35" i="18"/>
  <c r="C36" i="18"/>
  <c r="C37"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E35" i="19" l="1"/>
  <c r="F33" i="19"/>
  <c r="F32" i="19"/>
  <c r="F27" i="19"/>
  <c r="F21" i="19"/>
  <c r="F19" i="19"/>
  <c r="F18" i="19"/>
  <c r="F17" i="19"/>
  <c r="F13" i="19"/>
  <c r="F11" i="19"/>
  <c r="F10" i="19"/>
  <c r="F9" i="19"/>
  <c r="F8" i="19"/>
  <c r="F7" i="19"/>
  <c r="F5" i="19"/>
  <c r="F4" i="19"/>
  <c r="F2" i="19"/>
  <c r="F35" i="19" s="1"/>
  <c r="B4" i="17"/>
  <c r="D101" i="17" l="1"/>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D67" i="17"/>
  <c r="D66" i="17"/>
  <c r="D65"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 i="17"/>
  <c r="B2" i="17" l="1"/>
  <c r="B101" i="17" l="1"/>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3"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name="Stopwatch Download12"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2" xr16:uid="{00000000-0015-0000-FFFF-FFFF02000000}" name="Stopwatch Download6"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3" xr16:uid="{00000000-0015-0000-FFFF-FFFF03000000}" name="Stopwatch Download8"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4" xr16:uid="{00000000-0015-0000-FFFF-FFFF04000000}" name="Stopwatch Download9"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s>
</file>

<file path=xl/sharedStrings.xml><?xml version="1.0" encoding="utf-8"?>
<sst xmlns="http://schemas.openxmlformats.org/spreadsheetml/2006/main" count="191" uniqueCount="127">
  <si>
    <t>Name</t>
  </si>
  <si>
    <t>Handicap</t>
  </si>
  <si>
    <t>Projected Time</t>
  </si>
  <si>
    <t>Total Time</t>
  </si>
  <si>
    <t>Net Time</t>
  </si>
  <si>
    <t>Race Position</t>
  </si>
  <si>
    <t>Net Position</t>
  </si>
  <si>
    <t>Proj v Net</t>
  </si>
  <si>
    <t>Copy the pencilled changes onto the second copy so the Start marshal (or you) can check we have everyone by reading out the start sequence.</t>
  </si>
  <si>
    <t>For security you might now want to save the file.</t>
  </si>
  <si>
    <t>Bar Code</t>
  </si>
  <si>
    <t>Place</t>
  </si>
  <si>
    <t>Time</t>
  </si>
  <si>
    <t>Split54:</t>
  </si>
  <si>
    <t xml:space="preserve">The runner then moves down the funnel to the scanner where they have their bar code read (keeping in order). The PC will be set up with the cursor in the first input cell and it just list them with every scan. If a non entrant gets into the funnel then manually leave a space as he will have been given a time </t>
  </si>
  <si>
    <t xml:space="preserve">The runners should have been briefed at the start to keep in line and have their bar code ready. </t>
  </si>
  <si>
    <t>Prepare Finish sheet by having Bar Code Column blank</t>
  </si>
  <si>
    <t>Dawn McManus</t>
  </si>
  <si>
    <t>While they are starting them off you add the 'entries on the night' - Name,bar code plus copy and paste Projected Time/Handicap/Total Time/Net Time to the spreaadsheet. Also if you have time delete the 'no shows'. Not totally necessary at this stage as they will not have a result but it does make matching names easier</t>
  </si>
  <si>
    <t>When using the stopwatch with the link to the pc, the timer presses button A to start the watch then button B (split)everytime someone crosses the line</t>
  </si>
  <si>
    <t xml:space="preserve">At the end of the race scan the running number in the ‘Finish’ sheet. </t>
  </si>
  <si>
    <t>Print off a couple of copies of the spreadsheet to make registartion easy. I always try and leave a decent bit of space between the lines so I can pencil in 'entries on the night'. I always match these up with someone for whom I have already worked out a handicap so it is just a copy and paste job</t>
  </si>
  <si>
    <t>Make sure all runners register so we know who is running and we can put a line through the 'no shows'. 1 Person issues the pre allocated bar codes using the printed list, the second looks after the ones who havent pre registered. They should have contacted you, so if there are a lot they should be started as 1 or 2 groups (toward the back). They also get a bar code</t>
  </si>
  <si>
    <t>As a backup keep all the bar codes in the sequeence they finished in</t>
  </si>
  <si>
    <t>Hannah O'Shea</t>
  </si>
  <si>
    <t>Mark Lyden</t>
  </si>
  <si>
    <t>Scott Lyden</t>
  </si>
  <si>
    <t>Split59:</t>
  </si>
  <si>
    <t>Split60:</t>
  </si>
  <si>
    <t>Jackie Duncan</t>
  </si>
  <si>
    <t>Jennifer Beattie</t>
  </si>
  <si>
    <t>Mike Corson</t>
  </si>
  <si>
    <t>Position</t>
  </si>
  <si>
    <t>Once the stopwatch has been downoaded (see instruction sheet) copy the first 2 columns from the file /documents/stopwatch_date_time to stopwatch tab. The TIMEVALUE function will round the times and theses will be pulled through onto the' Finish' sheet</t>
  </si>
  <si>
    <t xml:space="preserve"> In the attached example Jim would start his watch when he sets Alison and Alan off and then 1min 30 secs later he would let Jackie and  go. The start marshal should have pre warned her to get to the line and will have told Jim next runner is at '1m 30'</t>
  </si>
  <si>
    <t>Stuart Nibloe</t>
  </si>
  <si>
    <t>Amanda Bryden</t>
  </si>
  <si>
    <t>Matt Dodds</t>
  </si>
  <si>
    <t>Ross Haswell</t>
  </si>
  <si>
    <t>5K Time</t>
  </si>
  <si>
    <t>10K time</t>
  </si>
  <si>
    <t>10K Jen</t>
  </si>
  <si>
    <t>2021 VD</t>
  </si>
  <si>
    <t>Prof v 10k</t>
  </si>
  <si>
    <t xml:space="preserve">Projected times </t>
  </si>
  <si>
    <t>Volunteers</t>
  </si>
  <si>
    <t>Brian McLure</t>
  </si>
  <si>
    <t>Ian Todd</t>
  </si>
  <si>
    <t>Usual</t>
  </si>
  <si>
    <t>Calum Haswell</t>
  </si>
  <si>
    <t>Timekeeper</t>
  </si>
  <si>
    <t>Colin Anderson</t>
  </si>
  <si>
    <t>Pamela Anderson</t>
  </si>
  <si>
    <t>Junction before top</t>
  </si>
  <si>
    <t>Colin Whitby</t>
  </si>
  <si>
    <t>Jimmy Mullens</t>
  </si>
  <si>
    <t>Top of Hill</t>
  </si>
  <si>
    <t>Craig Ferguson</t>
  </si>
  <si>
    <t>Susan Boyd</t>
  </si>
  <si>
    <t>Registartion / Scribe</t>
  </si>
  <si>
    <t>David Sherrington</t>
  </si>
  <si>
    <t>Start Marshal</t>
  </si>
  <si>
    <t>Nick Carter</t>
  </si>
  <si>
    <t>Douglas Steele</t>
  </si>
  <si>
    <t>Scott martin and mum</t>
  </si>
  <si>
    <t>Strath Cresc</t>
  </si>
  <si>
    <t>Gillian Wishart</t>
  </si>
  <si>
    <t>but out 3 months</t>
  </si>
  <si>
    <t>Ian Logan</t>
  </si>
  <si>
    <t>Bridge</t>
  </si>
  <si>
    <t>Hannah Connell</t>
  </si>
  <si>
    <t>Lindsay O'Connor + 3?</t>
  </si>
  <si>
    <t>Finish Funnel + Scan</t>
  </si>
  <si>
    <t>Josh Raeburn</t>
  </si>
  <si>
    <t>Stephen Chard</t>
  </si>
  <si>
    <t>Tail end Charlie</t>
  </si>
  <si>
    <t>John Cairns</t>
  </si>
  <si>
    <t>Hugh Rankin</t>
  </si>
  <si>
    <t>First Bend</t>
  </si>
  <si>
    <t>Kate Todd</t>
  </si>
  <si>
    <t>Kirsty Mackay</t>
  </si>
  <si>
    <t>Lorna Stevenson</t>
  </si>
  <si>
    <t>Neil Todd</t>
  </si>
  <si>
    <t>Pamela Kilpatrick</t>
  </si>
  <si>
    <t>Paul Black</t>
  </si>
  <si>
    <t>Robin Bourne</t>
  </si>
  <si>
    <t>Russell Duncan</t>
  </si>
  <si>
    <t>Sasha I'Anson</t>
  </si>
  <si>
    <t>Stewart McRoberts</t>
  </si>
  <si>
    <t>Summer Smith</t>
  </si>
  <si>
    <t>Thomas Samson</t>
  </si>
  <si>
    <t>Viv Lambert</t>
  </si>
  <si>
    <t>Prepare Stopwatch sheet by having columns A and B blank. Column C should be populated with the TIMEVALUE function to forma the stopwatch numbers</t>
  </si>
  <si>
    <t>Summer Smith / JC</t>
  </si>
  <si>
    <t>Hannah Connell / BMcL</t>
  </si>
  <si>
    <t xml:space="preserve"> 00:45:29.880</t>
  </si>
  <si>
    <t xml:space="preserve"> 00:48:07.040</t>
  </si>
  <si>
    <t xml:space="preserve"> 00:48:18.760</t>
  </si>
  <si>
    <t xml:space="preserve"> 00:48:31.260</t>
  </si>
  <si>
    <t xml:space="preserve"> 00:48:50.880</t>
  </si>
  <si>
    <t xml:space="preserve"> 00:49:03.920</t>
  </si>
  <si>
    <t xml:space="preserve"> 00:49:11.220</t>
  </si>
  <si>
    <t xml:space="preserve"> 00:49:11.660</t>
  </si>
  <si>
    <t xml:space="preserve"> 00:49:36.820</t>
  </si>
  <si>
    <t xml:space="preserve"> 00:49:41.990</t>
  </si>
  <si>
    <t xml:space="preserve"> 00:49:43.160</t>
  </si>
  <si>
    <t xml:space="preserve"> 00:49:47.130</t>
  </si>
  <si>
    <t xml:space="preserve"> 00:49:52.070</t>
  </si>
  <si>
    <t xml:space="preserve"> 00:49:54.700</t>
  </si>
  <si>
    <t xml:space="preserve"> 00:50:01.380</t>
  </si>
  <si>
    <t xml:space="preserve"> 00:50:02.670</t>
  </si>
  <si>
    <t xml:space="preserve"> 00:50:03.440</t>
  </si>
  <si>
    <t xml:space="preserve"> 00:50:11.020</t>
  </si>
  <si>
    <t xml:space="preserve"> 00:50:14.660</t>
  </si>
  <si>
    <t xml:space="preserve"> 00:50:16.960</t>
  </si>
  <si>
    <t xml:space="preserve"> 00:50:18.710</t>
  </si>
  <si>
    <t xml:space="preserve"> 00:50:23.630</t>
  </si>
  <si>
    <t xml:space="preserve"> 00:50:45.200</t>
  </si>
  <si>
    <t xml:space="preserve"> 00:50:48.570</t>
  </si>
  <si>
    <t xml:space="preserve"> 00:50:56.980</t>
  </si>
  <si>
    <t xml:space="preserve"> 00:51:05.350</t>
  </si>
  <si>
    <t xml:space="preserve"> 00:51:59.000</t>
  </si>
  <si>
    <t xml:space="preserve"> 00:54:53.460</t>
  </si>
  <si>
    <t xml:space="preserve"> 00:56:56.590</t>
  </si>
  <si>
    <t>DNF</t>
  </si>
  <si>
    <t>Faster than Projected</t>
  </si>
  <si>
    <t>Slower than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</si>
</sst>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9" x14ac:knownFonts="1">
    <font>
      <sz val="10"/>
      <name val="Arial"/>
    </font>
    <font>
      <sz val="11"/>
      <color theme="1"/>
      <name val="Calibri"/>
      <family val="2"/>
      <scheme val="minor"/>
    </font>
    <font>
      <b/>
      <sz val="10"/>
      <name val="Arial"/>
      <family val="2"/>
    </font>
    <font>
      <b/>
      <u/>
      <sz val="10"/>
      <name val="Arial"/>
      <family val="2"/>
    </font>
    <font>
      <sz val="10"/>
      <color indexed="8"/>
      <name val="MS Sans Serif"/>
      <family val="2"/>
    </font>
    <font>
      <sz val="10"/>
      <name val="Arial"/>
      <family val="2"/>
    </font>
    <font>
      <sz val="11"/>
      <color theme="1"/>
      <name val="Calibri"/>
      <family val="2"/>
      <scheme val="minor"/>
    </font>
    <font>
      <b/>
      <sz val="11"/>
      <color theme="1"/>
      <name val="Calibri"/>
      <family val="2"/>
      <scheme val="minor"/>
    </font>
    <font>
      <sz val="10"/>
      <color rgb="FFFF000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1" fillId="0" borderId="0"/>
    <xf numFmtId="0" fontId="1" fillId="0" borderId="0"/>
  </cellStyleXfs>
  <cellXfs count="31">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5" fillId="0" borderId="0" xfId="0" applyFont="1" applyAlignment="1">
      <alignment wrapText="1"/>
    </xf>
    <xf numFmtId="0" fontId="5" fillId="0" borderId="0" xfId="6"/>
    <xf numFmtId="0" fontId="5" fillId="0" borderId="0" xfId="6" applyAlignment="1">
      <alignment vertical="center"/>
    </xf>
    <xf numFmtId="21" fontId="5" fillId="0" borderId="0" xfId="6" applyNumberFormat="1"/>
    <xf numFmtId="21" fontId="0" fillId="0" borderId="0" xfId="0" applyNumberFormat="1"/>
    <xf numFmtId="0" fontId="5" fillId="0" borderId="0" xfId="0" applyFont="1" applyAlignment="1">
      <alignment horizontal="left" indent="1"/>
    </xf>
    <xf numFmtId="0" fontId="5" fillId="0" borderId="0" xfId="0" applyFont="1"/>
    <xf numFmtId="0" fontId="5" fillId="0" borderId="0" xfId="0" applyFont="1" applyAlignment="1">
      <alignment vertical="center" wrapText="1"/>
    </xf>
    <xf numFmtId="0" fontId="1" fillId="0" borderId="0" xfId="6" applyFont="1"/>
    <xf numFmtId="21" fontId="1" fillId="0" borderId="0" xfId="6" applyNumberFormat="1" applyFont="1" applyAlignment="1">
      <alignment horizontal="left" wrapText="1"/>
    </xf>
    <xf numFmtId="21" fontId="1" fillId="0" borderId="0" xfId="6" applyNumberFormat="1" applyFont="1"/>
    <xf numFmtId="21" fontId="2" fillId="0" borderId="0" xfId="0" applyNumberFormat="1" applyFont="1" applyAlignment="1">
      <alignment horizontal="center" vertical="center" wrapText="1"/>
    </xf>
    <xf numFmtId="21" fontId="7" fillId="0" borderId="0" xfId="0" applyNumberFormat="1" applyFont="1"/>
    <xf numFmtId="21" fontId="5" fillId="0" borderId="0" xfId="0" applyNumberFormat="1" applyFont="1"/>
    <xf numFmtId="0" fontId="2" fillId="0" borderId="0" xfId="0" applyFont="1" applyAlignment="1">
      <alignment horizontal="center"/>
    </xf>
    <xf numFmtId="21" fontId="2" fillId="0" borderId="0" xfId="0" applyNumberFormat="1" applyFont="1" applyAlignment="1">
      <alignment vertical="center"/>
    </xf>
    <xf numFmtId="21" fontId="2" fillId="0" borderId="0" xfId="0" applyNumberFormat="1" applyFont="1" applyAlignment="1">
      <alignment horizontal="center" vertical="center"/>
    </xf>
    <xf numFmtId="0" fontId="5" fillId="0" borderId="0" xfId="6" applyAlignment="1">
      <alignment horizontal="center" vertical="center"/>
    </xf>
    <xf numFmtId="0" fontId="2" fillId="2" borderId="1" xfId="6" applyFont="1" applyFill="1" applyBorder="1" applyAlignment="1">
      <alignment horizontal="center" vertical="center"/>
    </xf>
    <xf numFmtId="21" fontId="5" fillId="0" borderId="0" xfId="6" applyNumberFormat="1" applyAlignment="1">
      <alignment vertical="center"/>
    </xf>
    <xf numFmtId="46" fontId="0" fillId="0" borderId="0" xfId="0" applyNumberFormat="1"/>
    <xf numFmtId="0" fontId="2" fillId="0" borderId="0" xfId="0" applyFont="1" applyAlignment="1">
      <alignment vertical="center"/>
    </xf>
    <xf numFmtId="0" fontId="7" fillId="0" borderId="0" xfId="0" applyFont="1"/>
    <xf numFmtId="0" fontId="8" fillId="0" borderId="0" xfId="0" applyFont="1" applyAlignment="1">
      <alignment vertical="center" wrapText="1"/>
    </xf>
  </cellXfs>
  <cellStyles count="9">
    <cellStyle name="Normal" xfId="0" builtinId="0"/>
    <cellStyle name="Normal 2" xfId="1" xr:uid="{00000000-0005-0000-0000-000001000000}"/>
    <cellStyle name="Normal 2 2" xfId="8" xr:uid="{00000000-0005-0000-0000-000002000000}"/>
    <cellStyle name="Normal 3" xfId="2" xr:uid="{00000000-0005-0000-0000-000003000000}"/>
    <cellStyle name="Normal 4" xfId="3" xr:uid="{00000000-0005-0000-0000-000004000000}"/>
    <cellStyle name="Normal 5" xfId="6" xr:uid="{00000000-0005-0000-0000-000005000000}"/>
    <cellStyle name="Normal 5 2" xfId="7" xr:uid="{00000000-0005-0000-0000-000006000000}"/>
    <cellStyle name="Percent 2" xfId="4" xr:uid="{00000000-0005-0000-0000-000007000000}"/>
    <cellStyle name="Percent 3"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topwatch Download_11" connectionId="1" xr16:uid="{00000000-0016-0000-0400-000002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topwatch Download_8" connectionId="4" xr16:uid="{00000000-0016-0000-0400-000000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topwatch Download_7" connectionId="3" xr16:uid="{00000000-0016-0000-0400-000005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Stopwatch Download_6" connectionId="2" xr16:uid="{00000000-0016-0000-0400-000004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5.bin"/><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opLeftCell="A6" workbookViewId="0">
      <selection activeCell="B5" sqref="B5"/>
    </sheetView>
  </sheetViews>
  <sheetFormatPr defaultRowHeight="12.75" x14ac:dyDescent="0.2"/>
  <cols>
    <col min="1" max="1" width="9.140625" style="4"/>
    <col min="2" max="2" width="73.28515625" customWidth="1"/>
  </cols>
  <sheetData>
    <row r="1" spans="1:2" x14ac:dyDescent="0.2">
      <c r="A1" s="4">
        <v>1</v>
      </c>
      <c r="B1" s="13" t="s">
        <v>16</v>
      </c>
    </row>
    <row r="2" spans="1:2" ht="25.5" x14ac:dyDescent="0.2">
      <c r="A2" s="4">
        <v>2</v>
      </c>
      <c r="B2" s="14" t="s">
        <v>92</v>
      </c>
    </row>
    <row r="3" spans="1:2" ht="51" x14ac:dyDescent="0.2">
      <c r="A3" s="4">
        <v>3</v>
      </c>
      <c r="B3" s="7" t="s">
        <v>21</v>
      </c>
    </row>
    <row r="4" spans="1:2" ht="63.75" x14ac:dyDescent="0.2">
      <c r="A4" s="4">
        <v>4</v>
      </c>
      <c r="B4" s="7" t="s">
        <v>22</v>
      </c>
    </row>
    <row r="5" spans="1:2" ht="25.5" x14ac:dyDescent="0.2">
      <c r="A5" s="4">
        <v>5</v>
      </c>
      <c r="B5" s="7" t="s">
        <v>8</v>
      </c>
    </row>
    <row r="6" spans="1:2" ht="38.25" x14ac:dyDescent="0.2">
      <c r="A6" s="4">
        <v>6</v>
      </c>
      <c r="B6" s="7" t="s">
        <v>34</v>
      </c>
    </row>
    <row r="7" spans="1:2" ht="51" x14ac:dyDescent="0.2">
      <c r="A7" s="4">
        <v>7</v>
      </c>
      <c r="B7" s="7" t="s">
        <v>18</v>
      </c>
    </row>
    <row r="8" spans="1:2" x14ac:dyDescent="0.2">
      <c r="A8" s="4">
        <v>8</v>
      </c>
      <c r="B8" s="7" t="s">
        <v>9</v>
      </c>
    </row>
    <row r="9" spans="1:2" ht="25.5" x14ac:dyDescent="0.2">
      <c r="A9" s="4">
        <v>10</v>
      </c>
      <c r="B9" s="7" t="s">
        <v>19</v>
      </c>
    </row>
    <row r="10" spans="1:2" ht="51" x14ac:dyDescent="0.2">
      <c r="A10" s="4">
        <v>11</v>
      </c>
      <c r="B10" s="7" t="s">
        <v>14</v>
      </c>
    </row>
    <row r="11" spans="1:2" x14ac:dyDescent="0.2">
      <c r="B11" s="7" t="s">
        <v>23</v>
      </c>
    </row>
    <row r="12" spans="1:2" ht="25.5" x14ac:dyDescent="0.2">
      <c r="A12" s="4">
        <v>12</v>
      </c>
      <c r="B12" s="7" t="s">
        <v>15</v>
      </c>
    </row>
    <row r="13" spans="1:2" x14ac:dyDescent="0.2">
      <c r="A13" s="4">
        <v>15</v>
      </c>
      <c r="B13" s="12" t="s">
        <v>20</v>
      </c>
    </row>
    <row r="14" spans="1:2" x14ac:dyDescent="0.2">
      <c r="A14" s="4">
        <v>16</v>
      </c>
      <c r="B14" s="12" t="s">
        <v>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4"/>
  <sheetViews>
    <sheetView workbookViewId="0">
      <pane ySplit="1" topLeftCell="A2" activePane="bottomLeft" state="frozen"/>
      <selection pane="bottomLeft" activeCell="J3" sqref="J3:M17"/>
    </sheetView>
  </sheetViews>
  <sheetFormatPr defaultRowHeight="12.75" x14ac:dyDescent="0.2"/>
  <cols>
    <col min="1" max="1" width="22.85546875" customWidth="1"/>
    <col min="5" max="6" width="9.140625" style="11"/>
    <col min="7" max="9" width="16.28515625" style="11" customWidth="1"/>
    <col min="10" max="11" width="9.140625" style="11"/>
    <col min="13" max="13" width="18.85546875" customWidth="1"/>
  </cols>
  <sheetData>
    <row r="1" spans="1:14" ht="15" x14ac:dyDescent="0.25">
      <c r="A1" s="29" t="s">
        <v>0</v>
      </c>
      <c r="B1" s="29" t="s">
        <v>39</v>
      </c>
      <c r="C1" s="29" t="s">
        <v>40</v>
      </c>
      <c r="D1" s="29" t="s">
        <v>41</v>
      </c>
      <c r="E1" s="29" t="s">
        <v>42</v>
      </c>
      <c r="F1" s="29" t="s">
        <v>43</v>
      </c>
      <c r="G1" s="29"/>
      <c r="H1" s="29" t="s">
        <v>44</v>
      </c>
      <c r="I1" s="29"/>
      <c r="J1" s="29" t="s">
        <v>45</v>
      </c>
      <c r="K1"/>
    </row>
    <row r="2" spans="1:14" x14ac:dyDescent="0.2">
      <c r="A2" t="s">
        <v>36</v>
      </c>
      <c r="B2" s="11"/>
      <c r="D2" s="11">
        <v>3.1516203703703706E-2</v>
      </c>
      <c r="E2" s="11">
        <v>2.3067129629629632E-2</v>
      </c>
      <c r="F2" s="11">
        <f>((D2/10)*7.25)*1.015</f>
        <v>2.3191986400462963E-2</v>
      </c>
      <c r="G2"/>
      <c r="H2" s="11">
        <v>2.3191986400462963E-2</v>
      </c>
      <c r="I2"/>
      <c r="J2"/>
      <c r="K2"/>
    </row>
    <row r="3" spans="1:14" x14ac:dyDescent="0.2">
      <c r="A3" t="s">
        <v>46</v>
      </c>
      <c r="B3" s="11"/>
      <c r="D3" s="11">
        <v>4.5937499999999999E-2</v>
      </c>
      <c r="G3"/>
      <c r="H3" s="11">
        <v>3.3804257812499995E-2</v>
      </c>
      <c r="I3"/>
      <c r="J3" t="s">
        <v>47</v>
      </c>
      <c r="K3"/>
      <c r="M3" t="s">
        <v>48</v>
      </c>
      <c r="N3" s="11"/>
    </row>
    <row r="4" spans="1:14" x14ac:dyDescent="0.2">
      <c r="A4" t="s">
        <v>49</v>
      </c>
      <c r="B4" s="11"/>
      <c r="D4" s="11">
        <v>2.9687500000000002E-2</v>
      </c>
      <c r="E4" s="11">
        <v>2.2164351851851852E-2</v>
      </c>
      <c r="F4" s="11">
        <f t="shared" ref="F4:F5" si="0">((D4/10)*7.25)*1.015</f>
        <v>2.1846289062499996E-2</v>
      </c>
      <c r="G4"/>
      <c r="H4" s="11">
        <v>2.1846289062499996E-2</v>
      </c>
      <c r="I4"/>
      <c r="J4" t="s">
        <v>35</v>
      </c>
      <c r="K4"/>
      <c r="M4" t="s">
        <v>50</v>
      </c>
    </row>
    <row r="5" spans="1:14" x14ac:dyDescent="0.2">
      <c r="A5" t="s">
        <v>51</v>
      </c>
      <c r="B5" s="11">
        <v>1.2974537037037036E-2</v>
      </c>
      <c r="C5">
        <v>38.479999999999997</v>
      </c>
      <c r="D5" s="11">
        <v>2.6944444444444441E-2</v>
      </c>
      <c r="E5" s="11">
        <v>2.1076388888888891E-2</v>
      </c>
      <c r="F5" s="11">
        <f t="shared" si="0"/>
        <v>1.9827743055555552E-2</v>
      </c>
      <c r="G5"/>
      <c r="H5" s="11">
        <v>1.9827743055555552E-2</v>
      </c>
      <c r="I5"/>
      <c r="J5" t="s">
        <v>52</v>
      </c>
      <c r="K5"/>
      <c r="M5" t="s">
        <v>53</v>
      </c>
      <c r="N5" s="11"/>
    </row>
    <row r="6" spans="1:14" x14ac:dyDescent="0.2">
      <c r="A6" t="s">
        <v>54</v>
      </c>
      <c r="B6" s="11"/>
      <c r="D6" s="11">
        <v>2.2465277777777778E-2</v>
      </c>
      <c r="G6"/>
      <c r="H6" s="11">
        <v>1.6531636284722224E-2</v>
      </c>
      <c r="I6"/>
      <c r="J6" t="s">
        <v>55</v>
      </c>
      <c r="K6"/>
      <c r="M6" t="s">
        <v>56</v>
      </c>
    </row>
    <row r="7" spans="1:14" x14ac:dyDescent="0.2">
      <c r="A7" t="s">
        <v>57</v>
      </c>
      <c r="B7" s="11">
        <v>1.315972222222222E-2</v>
      </c>
      <c r="D7" s="11">
        <v>2.3182870370370371E-2</v>
      </c>
      <c r="E7" s="11">
        <v>1.7592592592592594E-2</v>
      </c>
      <c r="F7" s="11">
        <f t="shared" ref="F7:F11" si="1">((D7/10)*7.25)*1.015</f>
        <v>1.7059694733796295E-2</v>
      </c>
      <c r="G7"/>
      <c r="H7" s="11">
        <v>1.7059694733796295E-2</v>
      </c>
      <c r="I7"/>
      <c r="J7" t="s">
        <v>58</v>
      </c>
      <c r="K7"/>
      <c r="M7" t="s">
        <v>59</v>
      </c>
    </row>
    <row r="8" spans="1:14" x14ac:dyDescent="0.2">
      <c r="A8" t="s">
        <v>60</v>
      </c>
      <c r="B8" s="11"/>
      <c r="D8" s="11">
        <v>2.478009259259259E-2</v>
      </c>
      <c r="E8" s="11">
        <v>1.9247685185185184E-2</v>
      </c>
      <c r="F8" s="11">
        <f t="shared" si="1"/>
        <v>1.8235050636574067E-2</v>
      </c>
      <c r="G8"/>
      <c r="H8" s="11">
        <v>1.8235050636574067E-2</v>
      </c>
      <c r="I8"/>
      <c r="J8" t="s">
        <v>30</v>
      </c>
      <c r="K8"/>
      <c r="M8" t="s">
        <v>61</v>
      </c>
    </row>
    <row r="9" spans="1:14" x14ac:dyDescent="0.2">
      <c r="A9" t="s">
        <v>17</v>
      </c>
      <c r="B9" s="11"/>
      <c r="D9" s="11">
        <v>3.7141203703703704E-2</v>
      </c>
      <c r="E9" s="11">
        <v>2.6481481481481481E-2</v>
      </c>
      <c r="F9" s="11">
        <f t="shared" si="1"/>
        <v>2.7331283275462959E-2</v>
      </c>
      <c r="G9"/>
      <c r="H9" s="11">
        <v>2.7331283275462959E-2</v>
      </c>
      <c r="I9"/>
      <c r="J9" t="s">
        <v>62</v>
      </c>
      <c r="K9"/>
      <c r="M9" t="s">
        <v>61</v>
      </c>
    </row>
    <row r="10" spans="1:14" x14ac:dyDescent="0.2">
      <c r="A10" t="s">
        <v>63</v>
      </c>
      <c r="B10" s="11">
        <v>1.7037037037037038E-2</v>
      </c>
      <c r="D10" s="11">
        <v>3.6736111111111108E-2</v>
      </c>
      <c r="E10" s="11">
        <v>2.7222222222222228E-2</v>
      </c>
      <c r="F10" s="11">
        <f t="shared" si="1"/>
        <v>2.7033185763888887E-2</v>
      </c>
      <c r="G10"/>
      <c r="H10" s="11">
        <v>2.7033185763888887E-2</v>
      </c>
      <c r="I10"/>
      <c r="J10" t="s">
        <v>64</v>
      </c>
      <c r="K10"/>
      <c r="M10" t="s">
        <v>65</v>
      </c>
    </row>
    <row r="11" spans="1:14" x14ac:dyDescent="0.2">
      <c r="A11" t="s">
        <v>66</v>
      </c>
      <c r="B11" s="11">
        <v>1.7361111111111112E-2</v>
      </c>
      <c r="C11" s="11">
        <v>1.7361111111111112E-2</v>
      </c>
      <c r="D11" s="11">
        <v>3.5115740740740746E-2</v>
      </c>
      <c r="E11" s="11">
        <v>2.6157407407407407E-2</v>
      </c>
      <c r="F11" s="11">
        <f t="shared" si="1"/>
        <v>2.5840795717592593E-2</v>
      </c>
      <c r="G11" t="s">
        <v>67</v>
      </c>
      <c r="H11" s="11">
        <v>2.5840795717592593E-2</v>
      </c>
      <c r="I11"/>
      <c r="J11" t="s">
        <v>68</v>
      </c>
      <c r="K11"/>
      <c r="M11" t="s">
        <v>69</v>
      </c>
    </row>
    <row r="12" spans="1:14" x14ac:dyDescent="0.2">
      <c r="A12" t="s">
        <v>70</v>
      </c>
      <c r="B12" s="11">
        <v>2.2060185185185183E-2</v>
      </c>
      <c r="D12" s="11">
        <v>4.5937499999999999E-2</v>
      </c>
      <c r="G12"/>
      <c r="H12" s="11">
        <v>3.3804257812499995E-2</v>
      </c>
      <c r="I12"/>
      <c r="J12" t="s">
        <v>71</v>
      </c>
      <c r="K12"/>
      <c r="M12" t="s">
        <v>72</v>
      </c>
    </row>
    <row r="13" spans="1:14" x14ac:dyDescent="0.2">
      <c r="A13" t="s">
        <v>24</v>
      </c>
      <c r="B13" s="11"/>
      <c r="D13" s="11">
        <v>3.7777777777777778E-2</v>
      </c>
      <c r="E13" s="11">
        <v>2.659722222222222E-2</v>
      </c>
      <c r="F13" s="11">
        <f>((D13/10)*7.25)*1.015</f>
        <v>2.7799722222222219E-2</v>
      </c>
      <c r="G13"/>
      <c r="H13" s="11">
        <v>2.7799722222222219E-2</v>
      </c>
      <c r="I13"/>
      <c r="J13" t="s">
        <v>73</v>
      </c>
      <c r="K13"/>
    </row>
    <row r="14" spans="1:14" x14ac:dyDescent="0.2">
      <c r="A14" t="s">
        <v>29</v>
      </c>
      <c r="B14" s="11"/>
      <c r="D14" s="11">
        <v>3.875E-2</v>
      </c>
      <c r="G14"/>
      <c r="H14" s="11">
        <v>2.8515156249999996E-2</v>
      </c>
      <c r="I14"/>
      <c r="J14" t="s">
        <v>74</v>
      </c>
      <c r="K14"/>
      <c r="M14" t="s">
        <v>75</v>
      </c>
    </row>
    <row r="15" spans="1:14" x14ac:dyDescent="0.2">
      <c r="A15" t="s">
        <v>76</v>
      </c>
      <c r="B15" s="11"/>
      <c r="C15">
        <v>47.13</v>
      </c>
      <c r="D15" s="11">
        <v>3.2789351851851854E-2</v>
      </c>
      <c r="G15"/>
      <c r="H15" s="11">
        <v>2.4128864293981485E-2</v>
      </c>
      <c r="I15"/>
      <c r="J15" t="s">
        <v>77</v>
      </c>
      <c r="K15"/>
      <c r="M15" t="s">
        <v>78</v>
      </c>
    </row>
    <row r="16" spans="1:14" x14ac:dyDescent="0.2">
      <c r="A16" t="s">
        <v>79</v>
      </c>
      <c r="B16" s="11"/>
      <c r="D16" s="11">
        <v>3.8229166666666668E-2</v>
      </c>
      <c r="G16"/>
      <c r="H16" s="11">
        <v>2.8131888020833332E-2</v>
      </c>
      <c r="I16"/>
      <c r="J16" s="13" t="s">
        <v>79</v>
      </c>
      <c r="K16"/>
    </row>
    <row r="17" spans="1:14" x14ac:dyDescent="0.2">
      <c r="A17" t="s">
        <v>80</v>
      </c>
      <c r="B17" s="11"/>
      <c r="C17">
        <v>48.08</v>
      </c>
      <c r="D17" s="11">
        <v>3.3425925925925921E-2</v>
      </c>
      <c r="E17" s="11">
        <v>2.5231481481481483E-2</v>
      </c>
      <c r="F17" s="11">
        <f t="shared" ref="F17:F19" si="2">((D17/10)*7.25)*1.015</f>
        <v>2.4597303240740737E-2</v>
      </c>
      <c r="G17"/>
      <c r="H17" s="11">
        <v>2.4597303240740737E-2</v>
      </c>
      <c r="I17"/>
      <c r="J17"/>
      <c r="K17"/>
    </row>
    <row r="18" spans="1:14" x14ac:dyDescent="0.2">
      <c r="A18" t="s">
        <v>81</v>
      </c>
      <c r="B18" s="11"/>
      <c r="D18" s="11">
        <v>3.7893518518518521E-2</v>
      </c>
      <c r="E18" s="11">
        <v>2.7870370370370368E-2</v>
      </c>
      <c r="F18" s="11">
        <f t="shared" si="2"/>
        <v>2.7884892939814811E-2</v>
      </c>
      <c r="G18"/>
      <c r="H18" s="11">
        <v>2.7884892939814811E-2</v>
      </c>
      <c r="I18"/>
      <c r="J18"/>
      <c r="K18"/>
    </row>
    <row r="19" spans="1:14" x14ac:dyDescent="0.2">
      <c r="A19" t="s">
        <v>25</v>
      </c>
      <c r="B19" s="11">
        <v>1.7013888888888887E-2</v>
      </c>
      <c r="C19" s="11">
        <v>3.380787037037037E-2</v>
      </c>
      <c r="D19" s="11">
        <v>3.380787037037037E-2</v>
      </c>
      <c r="E19" s="11">
        <v>2.4884259259259259E-2</v>
      </c>
      <c r="F19" s="11">
        <f t="shared" si="2"/>
        <v>2.4878366608796297E-2</v>
      </c>
      <c r="G19"/>
      <c r="H19" s="11">
        <v>2.4878366608796297E-2</v>
      </c>
      <c r="I19"/>
      <c r="J19"/>
      <c r="K19"/>
      <c r="N19" s="11"/>
    </row>
    <row r="20" spans="1:14" x14ac:dyDescent="0.2">
      <c r="A20" t="s">
        <v>37</v>
      </c>
      <c r="B20" s="11">
        <v>1.5925925925925927E-2</v>
      </c>
      <c r="D20" s="11">
        <v>3.5104166666666665E-2</v>
      </c>
      <c r="G20"/>
      <c r="H20" s="11">
        <v>2.5832278645833328E-2</v>
      </c>
      <c r="I20"/>
      <c r="J20"/>
      <c r="K20"/>
    </row>
    <row r="21" spans="1:14" x14ac:dyDescent="0.2">
      <c r="A21" t="s">
        <v>31</v>
      </c>
      <c r="B21" s="11">
        <v>1.3738425925925926E-2</v>
      </c>
      <c r="D21" s="11">
        <v>2.9386574074074075E-2</v>
      </c>
      <c r="E21" s="11">
        <v>2.1203703703703707E-2</v>
      </c>
      <c r="F21" s="11">
        <f>((D21/10)*7.25)*1.015</f>
        <v>2.1624845196759258E-2</v>
      </c>
      <c r="G21"/>
      <c r="H21" s="11">
        <v>2.1624845196759258E-2</v>
      </c>
      <c r="I21"/>
      <c r="J21"/>
      <c r="K21"/>
    </row>
    <row r="22" spans="1:14" x14ac:dyDescent="0.2">
      <c r="A22" t="s">
        <v>82</v>
      </c>
      <c r="B22" s="11"/>
      <c r="D22" s="11">
        <v>2.7696759259259258E-2</v>
      </c>
      <c r="G22"/>
      <c r="H22" s="11">
        <v>2.0381352719907403E-2</v>
      </c>
      <c r="I22"/>
      <c r="J22"/>
      <c r="K22"/>
      <c r="N22" s="11"/>
    </row>
    <row r="23" spans="1:14" x14ac:dyDescent="0.2">
      <c r="A23" t="s">
        <v>83</v>
      </c>
      <c r="B23" s="11">
        <v>2.4305555555555556E-2</v>
      </c>
      <c r="D23" s="11">
        <v>4.8611111111111112E-2</v>
      </c>
      <c r="G23"/>
      <c r="H23" s="11">
        <v>3.5771701388888882E-2</v>
      </c>
      <c r="I23"/>
      <c r="J23"/>
      <c r="K23"/>
    </row>
    <row r="24" spans="1:14" x14ac:dyDescent="0.2">
      <c r="A24" t="s">
        <v>84</v>
      </c>
      <c r="B24" s="11"/>
      <c r="D24" s="11">
        <v>2.9849537037037036E-2</v>
      </c>
      <c r="G24"/>
      <c r="H24" s="11">
        <v>2.1965528067129626E-2</v>
      </c>
      <c r="I24"/>
      <c r="J24"/>
      <c r="K24"/>
    </row>
    <row r="25" spans="1:14" x14ac:dyDescent="0.2">
      <c r="A25" t="s">
        <v>85</v>
      </c>
      <c r="B25" s="11"/>
      <c r="D25" s="11">
        <v>3.9629629629629633E-2</v>
      </c>
      <c r="G25"/>
      <c r="H25" s="11">
        <v>2.9162453703703701E-2</v>
      </c>
      <c r="I25"/>
      <c r="J25"/>
      <c r="K25"/>
    </row>
    <row r="26" spans="1:14" x14ac:dyDescent="0.2">
      <c r="A26" t="s">
        <v>38</v>
      </c>
      <c r="B26" s="11"/>
      <c r="D26" s="11">
        <v>4.0231481481481479E-2</v>
      </c>
      <c r="G26"/>
      <c r="H26" s="11">
        <v>2.9605341435185183E-2</v>
      </c>
      <c r="I26"/>
      <c r="J26"/>
      <c r="K26"/>
    </row>
    <row r="27" spans="1:14" x14ac:dyDescent="0.2">
      <c r="A27" t="s">
        <v>86</v>
      </c>
      <c r="B27" s="11"/>
      <c r="D27" s="11">
        <v>3.1886574074074074E-2</v>
      </c>
      <c r="E27" s="11">
        <v>2.2754629629629628E-2</v>
      </c>
      <c r="F27" s="11">
        <f>((D27/10)*7.25)*1.015</f>
        <v>2.3464532696759258E-2</v>
      </c>
      <c r="G27"/>
      <c r="H27" s="11">
        <v>2.3464532696759258E-2</v>
      </c>
      <c r="I27"/>
      <c r="J27"/>
      <c r="K27"/>
    </row>
    <row r="28" spans="1:14" x14ac:dyDescent="0.2">
      <c r="A28" t="s">
        <v>87</v>
      </c>
      <c r="B28" s="11"/>
      <c r="D28" s="11">
        <v>3.2581018518518516E-2</v>
      </c>
      <c r="G28"/>
      <c r="H28" s="11">
        <v>2.397555700231481E-2</v>
      </c>
      <c r="I28"/>
      <c r="J28"/>
      <c r="K28"/>
      <c r="N28" s="11"/>
    </row>
    <row r="29" spans="1:14" x14ac:dyDescent="0.2">
      <c r="A29" t="s">
        <v>26</v>
      </c>
      <c r="B29" s="11"/>
      <c r="D29" s="11">
        <v>3.4722222222222224E-2</v>
      </c>
      <c r="G29"/>
      <c r="H29" s="11">
        <v>2.5551215277777775E-2</v>
      </c>
      <c r="I29"/>
      <c r="J29"/>
      <c r="K29"/>
      <c r="N29" s="11"/>
    </row>
    <row r="30" spans="1:14" x14ac:dyDescent="0.2">
      <c r="A30" t="s">
        <v>88</v>
      </c>
      <c r="B30" s="11"/>
      <c r="D30" s="11">
        <v>3.3969907407407407E-2</v>
      </c>
      <c r="G30"/>
      <c r="H30" s="11">
        <v>2.4997605613425924E-2</v>
      </c>
      <c r="I30"/>
      <c r="J30"/>
      <c r="K30"/>
    </row>
    <row r="31" spans="1:14" x14ac:dyDescent="0.2">
      <c r="A31" t="s">
        <v>89</v>
      </c>
      <c r="B31" s="11"/>
      <c r="D31" s="11">
        <v>3.2789351851851854E-2</v>
      </c>
      <c r="G31"/>
      <c r="H31" s="11">
        <v>2.4128864293981485E-2</v>
      </c>
      <c r="I31"/>
      <c r="J31"/>
      <c r="K31"/>
    </row>
    <row r="32" spans="1:14" x14ac:dyDescent="0.2">
      <c r="A32" t="s">
        <v>90</v>
      </c>
      <c r="B32" s="11"/>
      <c r="D32" s="11">
        <v>3.8576388888888889E-2</v>
      </c>
      <c r="E32" s="11">
        <v>2.732638888888889E-2</v>
      </c>
      <c r="F32" s="11">
        <f t="shared" ref="F32:F33" si="3">((D32/10)*7.25)*1.015</f>
        <v>2.8387400173611108E-2</v>
      </c>
      <c r="G32"/>
      <c r="H32" s="11">
        <v>2.8387400173611108E-2</v>
      </c>
      <c r="I32"/>
      <c r="J32"/>
      <c r="K32"/>
    </row>
    <row r="33" spans="1:14" x14ac:dyDescent="0.2">
      <c r="A33" t="s">
        <v>91</v>
      </c>
      <c r="B33" s="11"/>
      <c r="D33" s="11">
        <v>3.4722222222222224E-2</v>
      </c>
      <c r="E33" s="11">
        <v>2.5185185185185185E-2</v>
      </c>
      <c r="F33" s="11">
        <f t="shared" si="3"/>
        <v>2.5551215277777775E-2</v>
      </c>
      <c r="G33"/>
      <c r="H33" s="11">
        <v>2.5551215277777775E-2</v>
      </c>
      <c r="I33"/>
      <c r="J33"/>
      <c r="K33"/>
      <c r="N33" s="11"/>
    </row>
    <row r="34" spans="1:14" x14ac:dyDescent="0.2">
      <c r="B34" s="11"/>
      <c r="D34" s="11"/>
      <c r="G34"/>
      <c r="H34"/>
      <c r="I34"/>
      <c r="J34"/>
      <c r="K34"/>
      <c r="N34" s="11"/>
    </row>
    <row r="35" spans="1:14" x14ac:dyDescent="0.2">
      <c r="B35" s="11"/>
      <c r="E35" s="27">
        <f>SUM(E2:E33)</f>
        <v>0.38406250000000008</v>
      </c>
      <c r="F35" s="27">
        <f>SUM(F2:F33)</f>
        <v>0.3845543070023148</v>
      </c>
      <c r="G35"/>
      <c r="H35"/>
      <c r="I35"/>
      <c r="J35"/>
      <c r="K35"/>
    </row>
    <row r="36" spans="1:14" ht="15" x14ac:dyDescent="0.25">
      <c r="D36" s="15"/>
      <c r="E36" s="20"/>
      <c r="F36" s="16"/>
      <c r="G36" s="16"/>
      <c r="H36" s="16"/>
      <c r="M36" s="11"/>
      <c r="N36" s="11"/>
    </row>
    <row r="37" spans="1:14" ht="15" x14ac:dyDescent="0.25">
      <c r="A37" s="13"/>
      <c r="D37" s="15"/>
      <c r="E37" s="17"/>
      <c r="F37" s="16"/>
      <c r="G37" s="16"/>
      <c r="H37" s="16"/>
      <c r="K37" s="17"/>
      <c r="M37" s="11"/>
    </row>
    <row r="38" spans="1:14" ht="15" x14ac:dyDescent="0.25">
      <c r="B38" s="15"/>
      <c r="C38" s="15"/>
      <c r="D38" s="15"/>
      <c r="E38" s="19"/>
      <c r="F38" s="16"/>
      <c r="G38" s="16"/>
      <c r="H38" s="16"/>
      <c r="I38" s="17"/>
    </row>
    <row r="39" spans="1:14" ht="15" x14ac:dyDescent="0.25">
      <c r="A39" s="13"/>
      <c r="B39" s="15"/>
      <c r="C39" s="15"/>
      <c r="D39" s="15"/>
      <c r="E39" s="19"/>
      <c r="F39" s="16"/>
      <c r="G39" s="16"/>
      <c r="H39" s="16"/>
      <c r="I39" s="17"/>
    </row>
    <row r="40" spans="1:14" ht="15" x14ac:dyDescent="0.25">
      <c r="B40" s="15"/>
      <c r="C40" s="15"/>
      <c r="D40" s="15"/>
      <c r="E40" s="20"/>
      <c r="F40" s="16"/>
      <c r="G40" s="16"/>
      <c r="H40" s="16"/>
      <c r="I40" s="17"/>
    </row>
    <row r="41" spans="1:14" ht="15" x14ac:dyDescent="0.25">
      <c r="B41" s="15"/>
      <c r="C41" s="15"/>
      <c r="D41" s="15"/>
      <c r="E41" s="17"/>
      <c r="F41" s="16"/>
      <c r="G41" s="16"/>
      <c r="H41" s="16"/>
      <c r="I41" s="17"/>
    </row>
    <row r="42" spans="1:14" ht="15" x14ac:dyDescent="0.25">
      <c r="B42" s="15"/>
      <c r="C42" s="15"/>
      <c r="D42" s="15"/>
      <c r="E42" s="19"/>
      <c r="F42" s="16"/>
      <c r="G42" s="16"/>
      <c r="H42" s="16"/>
      <c r="I42" s="17"/>
    </row>
    <row r="43" spans="1:14" ht="15" x14ac:dyDescent="0.25">
      <c r="B43" s="15"/>
      <c r="C43" s="15"/>
      <c r="D43" s="15"/>
      <c r="E43" s="17"/>
      <c r="F43" s="23"/>
      <c r="G43" s="23"/>
      <c r="H43" s="23"/>
      <c r="I43" s="17"/>
    </row>
    <row r="44" spans="1:14" ht="15" x14ac:dyDescent="0.25">
      <c r="B44" s="15"/>
      <c r="C44" s="15"/>
      <c r="D44" s="15"/>
      <c r="E44" s="20"/>
      <c r="F44" s="16"/>
      <c r="G44" s="16"/>
      <c r="H44" s="16"/>
      <c r="I44" s="17"/>
    </row>
  </sheetData>
  <sortState xmlns:xlrd2="http://schemas.microsoft.com/office/spreadsheetml/2017/richdata2" ref="A2:N44">
    <sortCondition ref="K2:K4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29"/>
  <sheetViews>
    <sheetView tabSelected="1" workbookViewId="0">
      <selection activeCell="R17" sqref="R17"/>
    </sheetView>
  </sheetViews>
  <sheetFormatPr defaultRowHeight="12.75" x14ac:dyDescent="0.2"/>
  <cols>
    <col min="1" max="1" width="10.42578125" style="21" customWidth="1"/>
    <col min="2" max="2" width="19.42578125" style="5" customWidth="1"/>
    <col min="3" max="3" width="2.7109375" style="5" customWidth="1"/>
    <col min="4" max="4" width="2.140625" style="5" customWidth="1"/>
    <col min="5" max="5" width="9.5703125" style="5" customWidth="1"/>
    <col min="6" max="6" width="3" style="1" customWidth="1"/>
    <col min="7" max="7" width="19.42578125" style="1" customWidth="1"/>
    <col min="8" max="8" width="2.28515625" style="1" customWidth="1"/>
    <col min="9" max="9" width="9.5703125" style="1" customWidth="1"/>
    <col min="10" max="10" width="2.28515625" style="1" customWidth="1"/>
    <col min="11" max="11" width="13.140625" style="1" customWidth="1"/>
    <col min="12" max="12" width="2.5703125" style="1" customWidth="1"/>
    <col min="13" max="13" width="12.140625" style="1" customWidth="1"/>
    <col min="14" max="14" width="2.140625" style="1" customWidth="1"/>
    <col min="15" max="15" width="9.5703125" style="1" customWidth="1"/>
    <col min="16" max="16" width="22.28515625" style="1" customWidth="1"/>
    <col min="17" max="17" width="27.28515625" customWidth="1"/>
  </cols>
  <sheetData>
    <row r="1" spans="1:17" s="3" customFormat="1" ht="25.5" x14ac:dyDescent="0.2">
      <c r="A1" s="2" t="s">
        <v>10</v>
      </c>
      <c r="B1" s="2" t="s">
        <v>0</v>
      </c>
      <c r="C1" s="2"/>
      <c r="D1" s="2"/>
      <c r="E1" s="2" t="s">
        <v>2</v>
      </c>
      <c r="F1" s="2"/>
      <c r="G1" s="2" t="s">
        <v>1</v>
      </c>
      <c r="H1" s="2"/>
      <c r="I1" s="2" t="s">
        <v>5</v>
      </c>
      <c r="J1" s="2"/>
      <c r="K1" s="2" t="s">
        <v>3</v>
      </c>
      <c r="L1" s="2"/>
      <c r="M1" s="2" t="s">
        <v>4</v>
      </c>
      <c r="N1" s="2"/>
      <c r="O1" s="2" t="s">
        <v>6</v>
      </c>
      <c r="P1" s="2" t="s">
        <v>7</v>
      </c>
    </row>
    <row r="2" spans="1:17" s="3" customFormat="1" ht="33.75" customHeight="1" x14ac:dyDescent="0.2">
      <c r="A2" s="5">
        <v>33</v>
      </c>
      <c r="B2" s="28" t="s">
        <v>94</v>
      </c>
      <c r="C2" s="5"/>
      <c r="D2" s="5"/>
      <c r="E2" s="22">
        <v>3.3680555555555554E-2</v>
      </c>
      <c r="F2" s="6"/>
      <c r="G2" s="18">
        <v>1.0416666666666699E-3</v>
      </c>
      <c r="H2" s="6"/>
      <c r="I2" s="5">
        <v>1</v>
      </c>
      <c r="J2" s="6"/>
      <c r="K2" s="18">
        <v>3.159583333333333E-2</v>
      </c>
      <c r="L2" s="6"/>
      <c r="M2" s="6">
        <v>3.055416666666666E-2</v>
      </c>
      <c r="N2" s="5"/>
      <c r="O2" s="5">
        <v>26</v>
      </c>
      <c r="P2" s="6">
        <v>3.1263888888888938E-3</v>
      </c>
      <c r="Q2" s="3" t="s">
        <v>125</v>
      </c>
    </row>
    <row r="3" spans="1:17" s="3" customFormat="1" ht="33.75" customHeight="1" x14ac:dyDescent="0.2">
      <c r="A3" s="5">
        <v>16</v>
      </c>
      <c r="B3" s="28" t="s">
        <v>88</v>
      </c>
      <c r="C3" s="5"/>
      <c r="D3" s="5"/>
      <c r="E3" s="22">
        <v>2.4997605613425924E-2</v>
      </c>
      <c r="F3" s="6"/>
      <c r="G3" s="18">
        <v>9.7246166087963E-3</v>
      </c>
      <c r="H3" s="6"/>
      <c r="I3" s="5">
        <v>2</v>
      </c>
      <c r="J3" s="6"/>
      <c r="K3" s="18">
        <v>3.3414814814814814E-2</v>
      </c>
      <c r="L3" s="6"/>
      <c r="M3" s="6">
        <v>2.3690198206018514E-2</v>
      </c>
      <c r="N3" s="5"/>
      <c r="O3" s="5">
        <v>9</v>
      </c>
      <c r="P3" s="6">
        <v>1.3074074074074099E-3</v>
      </c>
      <c r="Q3" s="3" t="s">
        <v>125</v>
      </c>
    </row>
    <row r="4" spans="1:17" s="3" customFormat="1" ht="33.75" customHeight="1" x14ac:dyDescent="0.2">
      <c r="A4" s="5">
        <v>34</v>
      </c>
      <c r="B4" s="28" t="s">
        <v>83</v>
      </c>
      <c r="C4" s="5"/>
      <c r="D4" s="5"/>
      <c r="E4" s="22">
        <v>3.4722222222222224E-2</v>
      </c>
      <c r="F4" s="6"/>
      <c r="G4" s="18">
        <v>0</v>
      </c>
      <c r="H4" s="6"/>
      <c r="I4" s="5">
        <v>3</v>
      </c>
      <c r="J4" s="6"/>
      <c r="K4" s="18">
        <v>3.3550462962962962E-2</v>
      </c>
      <c r="L4" s="6"/>
      <c r="M4" s="6">
        <v>3.3550462962962962E-2</v>
      </c>
      <c r="N4" s="5"/>
      <c r="O4" s="5">
        <v>27</v>
      </c>
      <c r="P4" s="6">
        <v>1.1717592592592613E-3</v>
      </c>
      <c r="Q4" s="3" t="s">
        <v>125</v>
      </c>
    </row>
    <row r="5" spans="1:17" ht="30" customHeight="1" x14ac:dyDescent="0.2">
      <c r="A5" s="5">
        <v>18</v>
      </c>
      <c r="B5" s="28" t="s">
        <v>91</v>
      </c>
      <c r="E5" s="22">
        <v>2.5694444444444447E-2</v>
      </c>
      <c r="F5" s="6"/>
      <c r="G5" s="18">
        <v>9.0277777777777769E-3</v>
      </c>
      <c r="H5" s="6"/>
      <c r="I5" s="5">
        <v>4</v>
      </c>
      <c r="J5" s="6"/>
      <c r="K5" s="18">
        <v>3.3695138888888886E-2</v>
      </c>
      <c r="L5" s="6"/>
      <c r="M5" s="6">
        <v>2.4667361111111109E-2</v>
      </c>
      <c r="N5" s="5"/>
      <c r="O5" s="5">
        <v>12</v>
      </c>
      <c r="P5" s="6">
        <v>1.0270833333333382E-3</v>
      </c>
      <c r="Q5" s="3" t="s">
        <v>125</v>
      </c>
    </row>
    <row r="6" spans="1:17" ht="30" customHeight="1" x14ac:dyDescent="0.2">
      <c r="A6" s="5">
        <v>19</v>
      </c>
      <c r="B6" s="28" t="s">
        <v>37</v>
      </c>
      <c r="E6" s="22">
        <v>2.5694444444444447E-2</v>
      </c>
      <c r="F6" s="6"/>
      <c r="G6" s="18">
        <v>9.0277777777777769E-3</v>
      </c>
      <c r="H6" s="6"/>
      <c r="I6" s="5">
        <v>5</v>
      </c>
      <c r="J6" s="6"/>
      <c r="K6" s="18">
        <v>3.3922222222222222E-2</v>
      </c>
      <c r="L6" s="6"/>
      <c r="M6" s="6">
        <v>2.4894444444444445E-2</v>
      </c>
      <c r="N6" s="5"/>
      <c r="O6" s="5">
        <v>14</v>
      </c>
      <c r="P6" s="6">
        <v>8.000000000000021E-4</v>
      </c>
      <c r="Q6" s="3" t="s">
        <v>125</v>
      </c>
    </row>
    <row r="7" spans="1:17" ht="30" customHeight="1" x14ac:dyDescent="0.2">
      <c r="A7" s="5">
        <v>27</v>
      </c>
      <c r="B7" s="28" t="s">
        <v>81</v>
      </c>
      <c r="E7" s="22">
        <v>2.7777777777777776E-2</v>
      </c>
      <c r="F7" s="6"/>
      <c r="G7" s="18">
        <v>6.9444444444444475E-3</v>
      </c>
      <c r="H7" s="6"/>
      <c r="I7" s="5">
        <v>6</v>
      </c>
      <c r="J7" s="6"/>
      <c r="K7" s="18">
        <v>3.4073148148148151E-2</v>
      </c>
      <c r="L7" s="6"/>
      <c r="M7" s="6">
        <v>2.7128703703703703E-2</v>
      </c>
      <c r="N7" s="5"/>
      <c r="O7" s="5">
        <v>19</v>
      </c>
      <c r="P7" s="6">
        <v>6.4907407407407275E-4</v>
      </c>
      <c r="Q7" s="3" t="s">
        <v>125</v>
      </c>
    </row>
    <row r="8" spans="1:17" ht="30" customHeight="1" x14ac:dyDescent="0.2">
      <c r="A8" s="5">
        <v>5</v>
      </c>
      <c r="B8" s="28" t="s">
        <v>82</v>
      </c>
      <c r="E8" s="22">
        <v>2.1180555555555553E-2</v>
      </c>
      <c r="F8" s="6"/>
      <c r="G8" s="18">
        <v>1.3541666666666671E-2</v>
      </c>
      <c r="H8" s="6"/>
      <c r="I8" s="5">
        <v>7</v>
      </c>
      <c r="J8" s="6"/>
      <c r="K8" s="18">
        <v>3.415763888888889E-2</v>
      </c>
      <c r="L8" s="6"/>
      <c r="M8" s="6">
        <v>2.061597222222222E-2</v>
      </c>
      <c r="N8" s="5"/>
      <c r="O8" s="5">
        <v>4</v>
      </c>
      <c r="P8" s="6">
        <v>5.645833333333336E-4</v>
      </c>
      <c r="Q8" s="3" t="s">
        <v>125</v>
      </c>
    </row>
    <row r="9" spans="1:17" ht="30" customHeight="1" x14ac:dyDescent="0.2">
      <c r="A9" s="5">
        <v>28</v>
      </c>
      <c r="B9" s="28" t="s">
        <v>90</v>
      </c>
      <c r="E9" s="22">
        <v>2.8472222222222222E-2</v>
      </c>
      <c r="F9" s="6"/>
      <c r="G9" s="18">
        <v>6.2500000000000021E-3</v>
      </c>
      <c r="H9" s="6"/>
      <c r="I9" s="5">
        <v>8</v>
      </c>
      <c r="J9" s="6"/>
      <c r="K9" s="18">
        <v>3.4162731481481481E-2</v>
      </c>
      <c r="L9" s="6"/>
      <c r="M9" s="6">
        <v>2.7912731481481479E-2</v>
      </c>
      <c r="N9" s="5"/>
      <c r="O9" s="5">
        <v>21</v>
      </c>
      <c r="P9" s="6">
        <v>5.5949074074074234E-4</v>
      </c>
      <c r="Q9" s="3" t="s">
        <v>125</v>
      </c>
    </row>
    <row r="10" spans="1:17" ht="30" customHeight="1" x14ac:dyDescent="0.2">
      <c r="A10" s="5">
        <v>32</v>
      </c>
      <c r="B10" s="28" t="s">
        <v>38</v>
      </c>
      <c r="E10" s="22">
        <v>2.9513888888888892E-2</v>
      </c>
      <c r="F10" s="6"/>
      <c r="G10" s="18">
        <v>5.2083333333333322E-3</v>
      </c>
      <c r="H10" s="6"/>
      <c r="I10" s="5">
        <v>9</v>
      </c>
      <c r="J10" s="6"/>
      <c r="K10" s="18">
        <v>3.4453935185185185E-2</v>
      </c>
      <c r="L10" s="6"/>
      <c r="M10" s="6">
        <v>2.9245601851851852E-2</v>
      </c>
      <c r="N10" s="5"/>
      <c r="O10" s="5">
        <v>24</v>
      </c>
      <c r="P10" s="6">
        <v>2.682870370370391E-4</v>
      </c>
      <c r="Q10" s="3" t="s">
        <v>125</v>
      </c>
    </row>
    <row r="11" spans="1:17" ht="30" customHeight="1" x14ac:dyDescent="0.2">
      <c r="A11" s="5">
        <v>10</v>
      </c>
      <c r="B11" s="28" t="s">
        <v>86</v>
      </c>
      <c r="E11" s="22">
        <v>2.34375E-2</v>
      </c>
      <c r="F11" s="6"/>
      <c r="G11" s="18">
        <v>1.1284722222222224E-2</v>
      </c>
      <c r="H11" s="6"/>
      <c r="I11" s="5">
        <v>10</v>
      </c>
      <c r="J11" s="6"/>
      <c r="K11" s="18">
        <v>3.4513773148148144E-2</v>
      </c>
      <c r="L11" s="6"/>
      <c r="M11" s="6">
        <v>2.322905092592592E-2</v>
      </c>
      <c r="N11" s="5"/>
      <c r="O11" s="5">
        <v>8</v>
      </c>
      <c r="P11" s="6">
        <v>2.0844907407407964E-4</v>
      </c>
      <c r="Q11" s="3" t="s">
        <v>125</v>
      </c>
    </row>
    <row r="12" spans="1:17" ht="30" customHeight="1" x14ac:dyDescent="0.2">
      <c r="A12" s="5">
        <v>25</v>
      </c>
      <c r="B12" s="28" t="s">
        <v>17</v>
      </c>
      <c r="E12" s="22">
        <v>2.7430555555555555E-2</v>
      </c>
      <c r="F12" s="6"/>
      <c r="G12" s="18">
        <v>7.2916666666666685E-3</v>
      </c>
      <c r="H12" s="6"/>
      <c r="I12" s="5">
        <v>11</v>
      </c>
      <c r="J12" s="6"/>
      <c r="K12" s="18">
        <v>3.4527314814814809E-2</v>
      </c>
      <c r="L12" s="6"/>
      <c r="M12" s="6">
        <v>2.7235648148148141E-2</v>
      </c>
      <c r="N12" s="5"/>
      <c r="O12" s="5">
        <v>20</v>
      </c>
      <c r="P12" s="6">
        <v>1.9490740740741447E-4</v>
      </c>
      <c r="Q12" s="3" t="s">
        <v>125</v>
      </c>
    </row>
    <row r="13" spans="1:17" ht="30" customHeight="1" x14ac:dyDescent="0.2">
      <c r="A13" s="5">
        <v>4</v>
      </c>
      <c r="B13" s="28" t="s">
        <v>51</v>
      </c>
      <c r="E13" s="22">
        <v>1.9791666666666666E-2</v>
      </c>
      <c r="F13" s="6"/>
      <c r="G13" s="18">
        <v>1.4930555555555558E-2</v>
      </c>
      <c r="H13" s="6"/>
      <c r="I13" s="5">
        <v>12</v>
      </c>
      <c r="J13" s="6"/>
      <c r="K13" s="18">
        <v>3.4573263888888886E-2</v>
      </c>
      <c r="L13" s="6"/>
      <c r="M13" s="6">
        <v>1.9642708333333328E-2</v>
      </c>
      <c r="N13" s="5"/>
      <c r="O13" s="5">
        <v>3</v>
      </c>
      <c r="P13" s="6">
        <v>1.4895833333333774E-4</v>
      </c>
      <c r="Q13" s="3" t="s">
        <v>125</v>
      </c>
    </row>
    <row r="14" spans="1:17" ht="30" customHeight="1" x14ac:dyDescent="0.2">
      <c r="A14" s="5">
        <v>9</v>
      </c>
      <c r="B14" s="28" t="s">
        <v>36</v>
      </c>
      <c r="E14" s="22">
        <v>2.326388888888889E-2</v>
      </c>
      <c r="F14" s="6"/>
      <c r="G14" s="18">
        <v>1.1458333333333334E-2</v>
      </c>
      <c r="H14" s="6"/>
      <c r="I14" s="5">
        <v>13</v>
      </c>
      <c r="J14" s="6"/>
      <c r="K14" s="18">
        <v>3.4630439814814812E-2</v>
      </c>
      <c r="L14" s="6"/>
      <c r="M14" s="6">
        <v>2.3172106481481478E-2</v>
      </c>
      <c r="N14" s="5"/>
      <c r="O14" s="5">
        <v>7</v>
      </c>
      <c r="P14" s="6">
        <v>9.1782407407411948E-5</v>
      </c>
      <c r="Q14" s="3" t="s">
        <v>125</v>
      </c>
    </row>
    <row r="15" spans="1:17" ht="30" customHeight="1" x14ac:dyDescent="0.2">
      <c r="A15" s="5">
        <v>6</v>
      </c>
      <c r="B15" s="28" t="s">
        <v>31</v>
      </c>
      <c r="E15" s="22">
        <v>2.1701388888888892E-2</v>
      </c>
      <c r="F15" s="6"/>
      <c r="G15" s="18">
        <v>1.3020833333333332E-2</v>
      </c>
      <c r="H15" s="6"/>
      <c r="I15" s="5">
        <v>14</v>
      </c>
      <c r="J15" s="6"/>
      <c r="K15" s="18">
        <v>3.4660879629629632E-2</v>
      </c>
      <c r="L15" s="6"/>
      <c r="M15" s="6">
        <v>2.16400462962963E-2</v>
      </c>
      <c r="N15" s="5"/>
      <c r="O15" s="5">
        <v>5</v>
      </c>
      <c r="P15" s="6">
        <v>6.1342592592592005E-5</v>
      </c>
      <c r="Q15" s="3" t="s">
        <v>125</v>
      </c>
    </row>
    <row r="16" spans="1:17" ht="30" customHeight="1" x14ac:dyDescent="0.2">
      <c r="A16" s="5">
        <v>21</v>
      </c>
      <c r="B16" s="28" t="s">
        <v>63</v>
      </c>
      <c r="E16" s="22">
        <v>2.7083333333333334E-2</v>
      </c>
      <c r="F16" s="6"/>
      <c r="G16" s="18">
        <v>7.6388888888888895E-3</v>
      </c>
      <c r="H16" s="6"/>
      <c r="I16" s="5">
        <v>15</v>
      </c>
      <c r="J16" s="6"/>
      <c r="K16" s="18">
        <v>3.4738194444444447E-2</v>
      </c>
      <c r="L16" s="6"/>
      <c r="M16" s="6">
        <v>2.7099305555555557E-2</v>
      </c>
      <c r="N16" s="5"/>
      <c r="O16" s="5">
        <v>18</v>
      </c>
      <c r="P16" s="6">
        <v>1.5972222222222776E-5</v>
      </c>
      <c r="Q16" s="3" t="s">
        <v>125</v>
      </c>
    </row>
    <row r="17" spans="1:17" ht="30" customHeight="1" x14ac:dyDescent="0.2">
      <c r="A17" s="5">
        <v>14</v>
      </c>
      <c r="B17" s="28" t="s">
        <v>80</v>
      </c>
      <c r="D17" s="6"/>
      <c r="E17" s="22">
        <v>2.4652777777777777E-2</v>
      </c>
      <c r="F17" s="6"/>
      <c r="G17" s="18">
        <v>1.0069444444444447E-2</v>
      </c>
      <c r="H17" s="6"/>
      <c r="I17" s="5">
        <v>16</v>
      </c>
      <c r="J17" s="6"/>
      <c r="K17" s="18">
        <v>3.4753125000000003E-2</v>
      </c>
      <c r="L17" s="6"/>
      <c r="M17" s="6">
        <v>2.4683680555555556E-2</v>
      </c>
      <c r="N17" s="5"/>
      <c r="O17" s="5">
        <v>13</v>
      </c>
      <c r="P17" s="6">
        <v>3.0902777777779E-5</v>
      </c>
      <c r="Q17" s="30" t="s">
        <v>126</v>
      </c>
    </row>
    <row r="18" spans="1:17" ht="30" customHeight="1" x14ac:dyDescent="0.2">
      <c r="A18" s="5">
        <v>30</v>
      </c>
      <c r="B18" s="28" t="s">
        <v>29</v>
      </c>
      <c r="E18" s="22">
        <v>2.8819444444444443E-2</v>
      </c>
      <c r="F18" s="6"/>
      <c r="G18" s="18">
        <v>5.9027777777777811E-3</v>
      </c>
      <c r="H18" s="6"/>
      <c r="I18" s="5">
        <v>17</v>
      </c>
      <c r="J18" s="6"/>
      <c r="K18" s="18">
        <v>3.4762037037037036E-2</v>
      </c>
      <c r="L18" s="6"/>
      <c r="M18" s="6">
        <v>2.8859259259259255E-2</v>
      </c>
      <c r="N18" s="5"/>
      <c r="O18" s="5">
        <v>23</v>
      </c>
      <c r="P18" s="6">
        <v>3.9814814814811972E-5</v>
      </c>
      <c r="Q18" s="30" t="s">
        <v>126</v>
      </c>
    </row>
    <row r="19" spans="1:17" ht="30" customHeight="1" x14ac:dyDescent="0.2">
      <c r="A19" s="5">
        <v>8</v>
      </c>
      <c r="B19" s="28" t="s">
        <v>49</v>
      </c>
      <c r="E19" s="22">
        <v>2.1875000000000002E-2</v>
      </c>
      <c r="F19" s="6"/>
      <c r="G19" s="18">
        <v>1.2847222222222222E-2</v>
      </c>
      <c r="H19" s="6"/>
      <c r="I19" s="5">
        <v>18</v>
      </c>
      <c r="J19" s="6"/>
      <c r="K19" s="18">
        <v>3.4849768518518516E-2</v>
      </c>
      <c r="L19" s="6"/>
      <c r="M19" s="6">
        <v>2.2002546296296294E-2</v>
      </c>
      <c r="N19" s="5"/>
      <c r="O19" s="5">
        <v>6</v>
      </c>
      <c r="P19" s="6">
        <v>1.2754629629629227E-4</v>
      </c>
      <c r="Q19" s="30" t="s">
        <v>126</v>
      </c>
    </row>
    <row r="20" spans="1:17" ht="30" customHeight="1" x14ac:dyDescent="0.2">
      <c r="A20" s="5">
        <v>26</v>
      </c>
      <c r="B20" s="28" t="s">
        <v>24</v>
      </c>
      <c r="E20" s="22">
        <v>2.7777777777777776E-2</v>
      </c>
      <c r="F20" s="6"/>
      <c r="G20" s="18">
        <v>6.9444444444444475E-3</v>
      </c>
      <c r="H20" s="6"/>
      <c r="I20" s="5">
        <v>19</v>
      </c>
      <c r="J20" s="6"/>
      <c r="K20" s="18">
        <v>3.4891898148148144E-2</v>
      </c>
      <c r="L20" s="6"/>
      <c r="M20" s="6">
        <v>2.7947453703703697E-2</v>
      </c>
      <c r="N20" s="5"/>
      <c r="O20" s="5">
        <v>22</v>
      </c>
      <c r="P20" s="6">
        <v>1.6967592592592035E-4</v>
      </c>
      <c r="Q20" s="30" t="s">
        <v>126</v>
      </c>
    </row>
    <row r="21" spans="1:17" ht="30" customHeight="1" x14ac:dyDescent="0.2">
      <c r="A21" s="5">
        <v>2</v>
      </c>
      <c r="B21" s="28" t="s">
        <v>57</v>
      </c>
      <c r="E21" s="22">
        <v>1.7013888888888887E-2</v>
      </c>
      <c r="F21" s="6"/>
      <c r="G21" s="18">
        <v>1.7708333333333336E-2</v>
      </c>
      <c r="H21" s="6"/>
      <c r="I21" s="5">
        <v>20</v>
      </c>
      <c r="J21" s="6"/>
      <c r="K21" s="18">
        <v>3.4918518518518515E-2</v>
      </c>
      <c r="L21" s="6"/>
      <c r="M21" s="6">
        <v>1.7210185185185179E-2</v>
      </c>
      <c r="N21" s="5"/>
      <c r="O21" s="5">
        <v>1</v>
      </c>
      <c r="P21" s="6">
        <v>1.9629629629629164E-4</v>
      </c>
      <c r="Q21" s="30" t="s">
        <v>126</v>
      </c>
    </row>
    <row r="22" spans="1:17" ht="30" customHeight="1" x14ac:dyDescent="0.2">
      <c r="A22" s="5">
        <v>11</v>
      </c>
      <c r="B22" s="28" t="s">
        <v>87</v>
      </c>
      <c r="E22" s="22">
        <v>2.3958333333333331E-2</v>
      </c>
      <c r="F22" s="6"/>
      <c r="G22" s="18">
        <v>1.0763888888888892E-2</v>
      </c>
      <c r="H22" s="6"/>
      <c r="I22" s="5">
        <v>21</v>
      </c>
      <c r="J22" s="6"/>
      <c r="K22" s="18">
        <v>3.4938773148148146E-2</v>
      </c>
      <c r="L22" s="6"/>
      <c r="M22" s="6">
        <v>2.4174884259259254E-2</v>
      </c>
      <c r="N22" s="5"/>
      <c r="O22" s="5">
        <v>10</v>
      </c>
      <c r="P22" s="6">
        <v>2.1655092592592212E-4</v>
      </c>
      <c r="Q22" s="30" t="s">
        <v>126</v>
      </c>
    </row>
    <row r="23" spans="1:17" ht="30" customHeight="1" x14ac:dyDescent="0.2">
      <c r="A23" s="5">
        <v>3</v>
      </c>
      <c r="B23" s="28" t="s">
        <v>60</v>
      </c>
      <c r="E23" s="22">
        <v>1.8402777777777778E-2</v>
      </c>
      <c r="F23" s="6"/>
      <c r="G23" s="18">
        <v>1.6319444444444445E-2</v>
      </c>
      <c r="H23" s="6"/>
      <c r="I23" s="5">
        <v>22</v>
      </c>
      <c r="J23" s="6"/>
      <c r="K23" s="18">
        <v>3.4995717592592589E-2</v>
      </c>
      <c r="L23" s="6"/>
      <c r="M23" s="6">
        <v>1.8676273148148143E-2</v>
      </c>
      <c r="N23" s="5"/>
      <c r="O23" s="5">
        <v>2</v>
      </c>
      <c r="P23" s="6">
        <v>2.7349537037036492E-4</v>
      </c>
      <c r="Q23" s="30" t="s">
        <v>126</v>
      </c>
    </row>
    <row r="24" spans="1:17" ht="30" customHeight="1" x14ac:dyDescent="0.2">
      <c r="A24" s="5">
        <v>12</v>
      </c>
      <c r="B24" s="28" t="s">
        <v>93</v>
      </c>
      <c r="E24" s="22">
        <v>2.4128864293981485E-2</v>
      </c>
      <c r="F24" s="6"/>
      <c r="G24" s="18">
        <v>1.0593357928240739E-2</v>
      </c>
      <c r="H24" s="6"/>
      <c r="I24" s="5">
        <v>23</v>
      </c>
      <c r="J24" s="6"/>
      <c r="K24" s="18">
        <v>3.5245370370370364E-2</v>
      </c>
      <c r="L24" s="6"/>
      <c r="M24" s="6">
        <v>2.4652012442129626E-2</v>
      </c>
      <c r="N24" s="5"/>
      <c r="O24" s="5">
        <v>11</v>
      </c>
      <c r="P24" s="6">
        <v>5.2314814814814065E-4</v>
      </c>
      <c r="Q24" s="30" t="s">
        <v>126</v>
      </c>
    </row>
    <row r="25" spans="1:17" ht="30" customHeight="1" x14ac:dyDescent="0.2">
      <c r="A25" s="5">
        <v>20</v>
      </c>
      <c r="B25" s="28" t="s">
        <v>66</v>
      </c>
      <c r="D25" s="6"/>
      <c r="E25" s="22">
        <v>2.6388888888888889E-2</v>
      </c>
      <c r="F25" s="6"/>
      <c r="G25" s="18">
        <v>8.333333333333335E-3</v>
      </c>
      <c r="H25" s="6"/>
      <c r="I25" s="5">
        <v>24</v>
      </c>
      <c r="J25" s="6"/>
      <c r="K25" s="18">
        <v>3.5284375E-2</v>
      </c>
      <c r="L25" s="6"/>
      <c r="M25" s="6">
        <v>2.6951041666666665E-2</v>
      </c>
      <c r="N25" s="5"/>
      <c r="O25" s="5">
        <v>16</v>
      </c>
      <c r="P25" s="6">
        <v>5.62152777777776E-4</v>
      </c>
      <c r="Q25" s="30" t="s">
        <v>126</v>
      </c>
    </row>
    <row r="26" spans="1:17" ht="30" customHeight="1" x14ac:dyDescent="0.2">
      <c r="A26" s="5">
        <v>31</v>
      </c>
      <c r="B26" s="28" t="s">
        <v>85</v>
      </c>
      <c r="E26" s="22">
        <v>2.9162453703703701E-2</v>
      </c>
      <c r="F26" s="6"/>
      <c r="G26" s="18">
        <v>5.5597685185185229E-3</v>
      </c>
      <c r="H26" s="6"/>
      <c r="I26" s="5">
        <v>25</v>
      </c>
      <c r="J26" s="6"/>
      <c r="K26" s="18">
        <v>3.5381712962962962E-2</v>
      </c>
      <c r="L26" s="6"/>
      <c r="M26" s="6">
        <v>2.9821944444444439E-2</v>
      </c>
      <c r="N26" s="5"/>
      <c r="O26" s="5">
        <v>25</v>
      </c>
      <c r="P26" s="6">
        <v>6.5949074074073827E-4</v>
      </c>
      <c r="Q26" s="30" t="s">
        <v>126</v>
      </c>
    </row>
    <row r="27" spans="1:17" ht="30" customHeight="1" x14ac:dyDescent="0.2">
      <c r="A27" s="5">
        <v>15</v>
      </c>
      <c r="B27" s="28" t="s">
        <v>25</v>
      </c>
      <c r="D27" s="6"/>
      <c r="E27" s="22">
        <v>2.4826388888888887E-2</v>
      </c>
      <c r="F27" s="6"/>
      <c r="G27" s="18">
        <v>9.8958333333333363E-3</v>
      </c>
      <c r="H27" s="6"/>
      <c r="I27" s="5">
        <v>26</v>
      </c>
      <c r="J27" s="6"/>
      <c r="K27" s="18">
        <v>3.5478587962962958E-2</v>
      </c>
      <c r="L27" s="6"/>
      <c r="M27" s="6">
        <v>2.5582754629629622E-2</v>
      </c>
      <c r="N27" s="5"/>
      <c r="O27" s="5">
        <v>15</v>
      </c>
      <c r="P27" s="6">
        <v>7.5636574074073454E-4</v>
      </c>
      <c r="Q27" s="30" t="s">
        <v>126</v>
      </c>
    </row>
    <row r="28" spans="1:17" s="1" customFormat="1" ht="30" customHeight="1" x14ac:dyDescent="0.2">
      <c r="A28" s="5">
        <v>17</v>
      </c>
      <c r="B28" s="28" t="s">
        <v>26</v>
      </c>
      <c r="C28" s="5"/>
      <c r="D28" s="5"/>
      <c r="E28" s="22">
        <v>2.5694444444444447E-2</v>
      </c>
      <c r="F28" s="6"/>
      <c r="G28" s="18">
        <v>9.0277777777777769E-3</v>
      </c>
      <c r="H28" s="6"/>
      <c r="I28" s="5">
        <v>27</v>
      </c>
      <c r="J28" s="6"/>
      <c r="K28" s="18">
        <v>3.6099537037037034E-2</v>
      </c>
      <c r="L28" s="6"/>
      <c r="M28" s="6">
        <v>2.7071759259259257E-2</v>
      </c>
      <c r="N28" s="5"/>
      <c r="O28" s="5">
        <v>17</v>
      </c>
      <c r="P28" s="6">
        <v>1.3773148148148104E-3</v>
      </c>
      <c r="Q28" s="30" t="s">
        <v>126</v>
      </c>
    </row>
    <row r="29" spans="1:17" s="1" customFormat="1" ht="30" customHeight="1" x14ac:dyDescent="0.2">
      <c r="A29" s="5">
        <v>1</v>
      </c>
      <c r="B29" s="28" t="s">
        <v>54</v>
      </c>
      <c r="C29" s="5"/>
      <c r="D29" s="5"/>
      <c r="E29" s="22">
        <v>1.6493055555555556E-2</v>
      </c>
      <c r="F29" s="6"/>
      <c r="G29" s="18">
        <v>1.8229166666666668E-2</v>
      </c>
      <c r="H29" s="6"/>
      <c r="I29" s="5" t="s">
        <v>124</v>
      </c>
      <c r="J29" s="6"/>
      <c r="K29" s="18" t="s">
        <v>124</v>
      </c>
      <c r="L29" s="6"/>
      <c r="M29" s="6" t="s">
        <v>124</v>
      </c>
      <c r="N29" s="5"/>
      <c r="O29" s="5" t="s">
        <v>124</v>
      </c>
      <c r="P29" s="6" t="s">
        <v>124</v>
      </c>
      <c r="Q29" s="30" t="s">
        <v>126</v>
      </c>
    </row>
  </sheetData>
  <sortState xmlns:xlrd2="http://schemas.microsoft.com/office/spreadsheetml/2017/richdata2" ref="A2:P29">
    <sortCondition ref="K2:K29"/>
  </sortState>
  <dataValidations count="1">
    <dataValidation type="custom" allowBlank="1" showInputMessage="1" showErrorMessage="1" error="Duplicate number" sqref="A18 A24 A22 A14 A29 A7:A12 A5 A26 A3 A20 A16" xr:uid="{00000000-0002-0000-0200-000000000000}">
      <formula1>COUNTIF($A$1:$A$29,A3)=1</formula1>
    </dataValidation>
  </dataValidations>
  <pageMargins left="0.15748031496062992" right="0.15748031496062992" top="0.19685039370078741" bottom="0.19685039370078741" header="0.51181102362204722" footer="0.51181102362204722"/>
  <pageSetup paperSize="9" scale="12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01"/>
  <sheetViews>
    <sheetView workbookViewId="0">
      <selection activeCell="A2" sqref="A2:H26"/>
    </sheetView>
  </sheetViews>
  <sheetFormatPr defaultRowHeight="12.75" x14ac:dyDescent="0.2"/>
  <cols>
    <col min="1" max="1" width="9.140625" style="24"/>
    <col min="2" max="2" width="18.5703125" style="9" customWidth="1"/>
    <col min="3" max="4" width="9.140625" style="9"/>
    <col min="5" max="16384" width="9.140625" style="8"/>
  </cols>
  <sheetData>
    <row r="1" spans="1:4" ht="20.100000000000001" customHeight="1" x14ac:dyDescent="0.2">
      <c r="A1" s="25" t="s">
        <v>10</v>
      </c>
      <c r="B1" s="25" t="s">
        <v>0</v>
      </c>
      <c r="C1" s="25" t="s">
        <v>11</v>
      </c>
      <c r="D1" s="25" t="s">
        <v>12</v>
      </c>
    </row>
    <row r="2" spans="1:4" ht="20.100000000000001" customHeight="1" x14ac:dyDescent="0.2">
      <c r="A2" s="24">
        <v>33</v>
      </c>
      <c r="B2" s="9" t="str">
        <f>VLOOKUP(A2,'2022 Race'!$A$2:$B$29,2,FALSE)</f>
        <v>Hannah Connell / BMcL</v>
      </c>
      <c r="C2" s="24">
        <v>1</v>
      </c>
      <c r="D2" s="26">
        <f>Stopwatch!C2</f>
        <v>3.159583333333333E-2</v>
      </c>
    </row>
    <row r="3" spans="1:4" ht="20.100000000000001" customHeight="1" x14ac:dyDescent="0.2">
      <c r="A3" s="24">
        <v>16</v>
      </c>
      <c r="B3" s="9" t="str">
        <f>VLOOKUP(A3,'2022 Race'!$A$1:$B$29,2,FALSE)</f>
        <v>Stewart McRoberts</v>
      </c>
      <c r="C3" s="24">
        <v>2</v>
      </c>
      <c r="D3" s="26">
        <f>Stopwatch!C3</f>
        <v>3.3414814814814814E-2</v>
      </c>
    </row>
    <row r="4" spans="1:4" ht="20.100000000000001" customHeight="1" x14ac:dyDescent="0.2">
      <c r="A4" s="24">
        <v>34</v>
      </c>
      <c r="B4" s="9" t="str">
        <f>VLOOKUP(A4,'2022 Race'!$A$1:$B$29,2,FALSE)</f>
        <v>Pamela Kilpatrick</v>
      </c>
      <c r="C4" s="24">
        <v>3</v>
      </c>
      <c r="D4" s="26">
        <f>Stopwatch!C4</f>
        <v>3.3550462962962962E-2</v>
      </c>
    </row>
    <row r="5" spans="1:4" ht="20.100000000000001" customHeight="1" x14ac:dyDescent="0.2">
      <c r="A5" s="24">
        <v>18</v>
      </c>
      <c r="B5" s="9" t="str">
        <f>VLOOKUP(A5,'2022 Race'!$A$1:$B$29,2,FALSE)</f>
        <v>Viv Lambert</v>
      </c>
      <c r="C5" s="24">
        <v>4</v>
      </c>
      <c r="D5" s="26">
        <f>Stopwatch!C5</f>
        <v>3.3695138888888886E-2</v>
      </c>
    </row>
    <row r="6" spans="1:4" ht="20.100000000000001" customHeight="1" x14ac:dyDescent="0.2">
      <c r="A6" s="24">
        <v>19</v>
      </c>
      <c r="B6" s="9" t="str">
        <f>VLOOKUP(A6,'2022 Race'!$A$1:$B$29,2,FALSE)</f>
        <v>Matt Dodds</v>
      </c>
      <c r="C6" s="24">
        <v>5</v>
      </c>
      <c r="D6" s="26">
        <f>Stopwatch!C6</f>
        <v>3.3922222222222222E-2</v>
      </c>
    </row>
    <row r="7" spans="1:4" ht="20.100000000000001" customHeight="1" x14ac:dyDescent="0.2">
      <c r="A7" s="24">
        <v>27</v>
      </c>
      <c r="B7" s="9" t="str">
        <f>VLOOKUP(A7,'2022 Race'!$A$1:$B$29,2,FALSE)</f>
        <v>Lorna Stevenson</v>
      </c>
      <c r="C7" s="24">
        <v>6</v>
      </c>
      <c r="D7" s="26">
        <f>Stopwatch!C7</f>
        <v>3.4073148148148151E-2</v>
      </c>
    </row>
    <row r="8" spans="1:4" ht="20.100000000000001" customHeight="1" x14ac:dyDescent="0.2">
      <c r="A8" s="24">
        <v>5</v>
      </c>
      <c r="B8" s="9" t="str">
        <f>VLOOKUP(A8,'2022 Race'!$A$1:$B$29,2,FALSE)</f>
        <v>Neil Todd</v>
      </c>
      <c r="C8" s="24">
        <v>7</v>
      </c>
      <c r="D8" s="26">
        <f>Stopwatch!C8</f>
        <v>3.415763888888889E-2</v>
      </c>
    </row>
    <row r="9" spans="1:4" ht="20.100000000000001" customHeight="1" x14ac:dyDescent="0.2">
      <c r="A9" s="24">
        <v>28</v>
      </c>
      <c r="B9" s="9" t="str">
        <f>VLOOKUP(A9,'2022 Race'!$A$1:$B$29,2,FALSE)</f>
        <v>Thomas Samson</v>
      </c>
      <c r="C9" s="24">
        <v>8</v>
      </c>
      <c r="D9" s="26">
        <f>Stopwatch!C9</f>
        <v>3.4162731481481481E-2</v>
      </c>
    </row>
    <row r="10" spans="1:4" ht="20.100000000000001" customHeight="1" x14ac:dyDescent="0.2">
      <c r="A10" s="24">
        <v>32</v>
      </c>
      <c r="B10" s="9" t="str">
        <f>VLOOKUP(A10,'2022 Race'!$A$1:$B$29,2,FALSE)</f>
        <v>Ross Haswell</v>
      </c>
      <c r="C10" s="24">
        <v>9</v>
      </c>
      <c r="D10" s="26">
        <f>Stopwatch!C10</f>
        <v>3.4453935185185185E-2</v>
      </c>
    </row>
    <row r="11" spans="1:4" ht="20.100000000000001" customHeight="1" x14ac:dyDescent="0.2">
      <c r="A11" s="24">
        <v>10</v>
      </c>
      <c r="B11" s="9" t="str">
        <f>VLOOKUP(A11,'2022 Race'!$A$1:$B$29,2,FALSE)</f>
        <v>Russell Duncan</v>
      </c>
      <c r="C11" s="24">
        <v>10</v>
      </c>
      <c r="D11" s="26">
        <f>Stopwatch!C11</f>
        <v>3.4513773148148144E-2</v>
      </c>
    </row>
    <row r="12" spans="1:4" ht="20.100000000000001" customHeight="1" x14ac:dyDescent="0.2">
      <c r="A12" s="24">
        <v>25</v>
      </c>
      <c r="B12" s="9" t="str">
        <f>VLOOKUP(A12,'2022 Race'!$A$1:$B$29,2,FALSE)</f>
        <v>Dawn McManus</v>
      </c>
      <c r="C12" s="24">
        <v>11</v>
      </c>
      <c r="D12" s="26">
        <f>Stopwatch!C12</f>
        <v>3.4527314814814809E-2</v>
      </c>
    </row>
    <row r="13" spans="1:4" ht="20.100000000000001" customHeight="1" x14ac:dyDescent="0.2">
      <c r="A13" s="24">
        <v>4</v>
      </c>
      <c r="B13" s="9" t="str">
        <f>VLOOKUP(A13,'2022 Race'!$A$1:$B$29,2,FALSE)</f>
        <v>Colin Anderson</v>
      </c>
      <c r="C13" s="24">
        <v>12</v>
      </c>
      <c r="D13" s="26">
        <f>Stopwatch!C13</f>
        <v>3.4573263888888886E-2</v>
      </c>
    </row>
    <row r="14" spans="1:4" ht="20.100000000000001" customHeight="1" x14ac:dyDescent="0.2">
      <c r="A14" s="24">
        <v>9</v>
      </c>
      <c r="B14" s="9" t="str">
        <f>VLOOKUP(A14,'2022 Race'!$A$1:$B$29,2,FALSE)</f>
        <v>Amanda Bryden</v>
      </c>
      <c r="C14" s="24">
        <v>13</v>
      </c>
      <c r="D14" s="26">
        <f>Stopwatch!C14</f>
        <v>3.4630439814814812E-2</v>
      </c>
    </row>
    <row r="15" spans="1:4" ht="20.100000000000001" customHeight="1" x14ac:dyDescent="0.2">
      <c r="A15" s="24">
        <v>6</v>
      </c>
      <c r="B15" s="9" t="str">
        <f>VLOOKUP(A15,'2022 Race'!$A$1:$B$29,2,FALSE)</f>
        <v>Mike Corson</v>
      </c>
      <c r="C15" s="24">
        <v>14</v>
      </c>
      <c r="D15" s="26">
        <f>Stopwatch!C15</f>
        <v>3.4660879629629632E-2</v>
      </c>
    </row>
    <row r="16" spans="1:4" ht="20.100000000000001" customHeight="1" x14ac:dyDescent="0.2">
      <c r="A16" s="24">
        <v>21</v>
      </c>
      <c r="B16" s="9" t="str">
        <f>VLOOKUP(A16,'2022 Race'!$A$1:$B$29,2,FALSE)</f>
        <v>Douglas Steele</v>
      </c>
      <c r="C16" s="24">
        <v>15</v>
      </c>
      <c r="D16" s="26">
        <f>Stopwatch!C16</f>
        <v>3.4738194444444447E-2</v>
      </c>
    </row>
    <row r="17" spans="1:4" ht="20.100000000000001" customHeight="1" x14ac:dyDescent="0.2">
      <c r="A17" s="24">
        <v>14</v>
      </c>
      <c r="B17" s="9" t="str">
        <f>VLOOKUP(A17,'2022 Race'!$A$1:$B$29,2,FALSE)</f>
        <v>Kirsty Mackay</v>
      </c>
      <c r="C17" s="24">
        <v>16</v>
      </c>
      <c r="D17" s="26">
        <f>Stopwatch!C17</f>
        <v>3.4753125000000003E-2</v>
      </c>
    </row>
    <row r="18" spans="1:4" ht="20.100000000000001" customHeight="1" x14ac:dyDescent="0.2">
      <c r="A18" s="24">
        <v>30</v>
      </c>
      <c r="B18" s="9" t="str">
        <f>VLOOKUP(A18,'2022 Race'!$A$1:$B$29,2,FALSE)</f>
        <v>Jackie Duncan</v>
      </c>
      <c r="C18" s="24">
        <v>17</v>
      </c>
      <c r="D18" s="26">
        <f>Stopwatch!C18</f>
        <v>3.4762037037037036E-2</v>
      </c>
    </row>
    <row r="19" spans="1:4" ht="20.100000000000001" customHeight="1" x14ac:dyDescent="0.2">
      <c r="A19" s="24">
        <v>8</v>
      </c>
      <c r="B19" s="9" t="str">
        <f>VLOOKUP(A19,'2022 Race'!$A$1:$B$29,2,FALSE)</f>
        <v>Calum Haswell</v>
      </c>
      <c r="C19" s="24">
        <v>18</v>
      </c>
      <c r="D19" s="26">
        <f>Stopwatch!C19</f>
        <v>3.4849768518518516E-2</v>
      </c>
    </row>
    <row r="20" spans="1:4" ht="20.100000000000001" customHeight="1" x14ac:dyDescent="0.2">
      <c r="A20" s="24">
        <v>26</v>
      </c>
      <c r="B20" s="9" t="str">
        <f>VLOOKUP(A20,'2022 Race'!$A$1:$B$29,2,FALSE)</f>
        <v>Hannah O'Shea</v>
      </c>
      <c r="C20" s="24">
        <v>19</v>
      </c>
      <c r="D20" s="26">
        <f>Stopwatch!C20</f>
        <v>3.4891898148148144E-2</v>
      </c>
    </row>
    <row r="21" spans="1:4" ht="20.100000000000001" customHeight="1" x14ac:dyDescent="0.2">
      <c r="A21" s="24">
        <v>2</v>
      </c>
      <c r="B21" s="9" t="str">
        <f>VLOOKUP(A21,'2022 Race'!$A$1:$B$29,2,FALSE)</f>
        <v>Craig Ferguson</v>
      </c>
      <c r="C21" s="24">
        <v>20</v>
      </c>
      <c r="D21" s="26">
        <f>Stopwatch!C21</f>
        <v>3.4918518518518515E-2</v>
      </c>
    </row>
    <row r="22" spans="1:4" ht="20.100000000000001" customHeight="1" x14ac:dyDescent="0.2">
      <c r="A22" s="24">
        <v>11</v>
      </c>
      <c r="B22" s="9" t="str">
        <f>VLOOKUP(A22,'2022 Race'!$A$1:$B$29,2,FALSE)</f>
        <v>Sasha I'Anson</v>
      </c>
      <c r="C22" s="24">
        <v>21</v>
      </c>
      <c r="D22" s="26">
        <f>Stopwatch!C22</f>
        <v>3.4938773148148146E-2</v>
      </c>
    </row>
    <row r="23" spans="1:4" ht="20.100000000000001" customHeight="1" x14ac:dyDescent="0.2">
      <c r="A23" s="24">
        <v>3</v>
      </c>
      <c r="B23" s="9" t="str">
        <f>VLOOKUP(A23,'2022 Race'!$A$1:$B$29,2,FALSE)</f>
        <v>David Sherrington</v>
      </c>
      <c r="C23" s="24">
        <v>22</v>
      </c>
      <c r="D23" s="26">
        <f>Stopwatch!C23</f>
        <v>3.4995717592592589E-2</v>
      </c>
    </row>
    <row r="24" spans="1:4" ht="20.100000000000001" customHeight="1" x14ac:dyDescent="0.2">
      <c r="A24" s="24">
        <v>12</v>
      </c>
      <c r="B24" s="9" t="str">
        <f>VLOOKUP(A24,'2022 Race'!$A$1:$B$29,2,FALSE)</f>
        <v>Summer Smith / JC</v>
      </c>
      <c r="C24" s="24">
        <v>23</v>
      </c>
      <c r="D24" s="26">
        <f>Stopwatch!C24</f>
        <v>3.5245370370370364E-2</v>
      </c>
    </row>
    <row r="25" spans="1:4" ht="20.100000000000001" customHeight="1" x14ac:dyDescent="0.2">
      <c r="A25" s="24">
        <v>20</v>
      </c>
      <c r="B25" s="9" t="str">
        <f>VLOOKUP(A25,'2022 Race'!$A$1:$B$29,2,FALSE)</f>
        <v>Gillian Wishart</v>
      </c>
      <c r="C25" s="24">
        <v>24</v>
      </c>
      <c r="D25" s="26">
        <f>Stopwatch!C25</f>
        <v>3.5284375E-2</v>
      </c>
    </row>
    <row r="26" spans="1:4" ht="20.100000000000001" customHeight="1" x14ac:dyDescent="0.2">
      <c r="A26" s="24">
        <v>31</v>
      </c>
      <c r="B26" s="9" t="str">
        <f>VLOOKUP(A26,'2022 Race'!$A$1:$B$29,2,FALSE)</f>
        <v>Robin Bourne</v>
      </c>
      <c r="C26" s="24">
        <v>25</v>
      </c>
      <c r="D26" s="26">
        <f>Stopwatch!C26</f>
        <v>3.5381712962962962E-2</v>
      </c>
    </row>
    <row r="27" spans="1:4" ht="20.100000000000001" customHeight="1" x14ac:dyDescent="0.2">
      <c r="A27" s="24">
        <v>15</v>
      </c>
      <c r="B27" s="9" t="str">
        <f>VLOOKUP(A27,'2022 Race'!$A$1:$B$29,2,FALSE)</f>
        <v>Mark Lyden</v>
      </c>
      <c r="C27" s="24">
        <v>26</v>
      </c>
      <c r="D27" s="26">
        <f>Stopwatch!C27</f>
        <v>3.5478587962962958E-2</v>
      </c>
    </row>
    <row r="28" spans="1:4" ht="20.100000000000001" customHeight="1" x14ac:dyDescent="0.2">
      <c r="A28" s="24">
        <v>17</v>
      </c>
      <c r="B28" s="9" t="str">
        <f>VLOOKUP(A28,'2022 Race'!$A$1:$B$29,2,FALSE)</f>
        <v>Scott Lyden</v>
      </c>
      <c r="C28" s="24">
        <v>27</v>
      </c>
      <c r="D28" s="26">
        <f>Stopwatch!C28</f>
        <v>3.6099537037037034E-2</v>
      </c>
    </row>
    <row r="29" spans="1:4" ht="20.100000000000001" customHeight="1" x14ac:dyDescent="0.2">
      <c r="B29" s="9" t="e">
        <f>VLOOKUP(A29,'2022 Race'!$A$1:$B$29,2,FALSE)</f>
        <v>#N/A</v>
      </c>
      <c r="C29" s="24">
        <v>28</v>
      </c>
      <c r="D29" s="26">
        <f>Stopwatch!C29</f>
        <v>3.811875E-2</v>
      </c>
    </row>
    <row r="30" spans="1:4" ht="20.100000000000001" customHeight="1" x14ac:dyDescent="0.2">
      <c r="B30" s="9" t="e">
        <f>VLOOKUP(A30,'2022 Race'!$A$1:$B$29,2,FALSE)</f>
        <v>#N/A</v>
      </c>
      <c r="C30" s="24">
        <v>29</v>
      </c>
      <c r="D30" s="26">
        <f>Stopwatch!C30</f>
        <v>3.9543865740740744E-2</v>
      </c>
    </row>
    <row r="31" spans="1:4" ht="20.100000000000001" customHeight="1" x14ac:dyDescent="0.2">
      <c r="B31" s="9" t="e">
        <f>VLOOKUP(A31,'2022 Race'!$A$1:$B$29,2,FALSE)</f>
        <v>#N/A</v>
      </c>
      <c r="C31" s="24">
        <v>30</v>
      </c>
      <c r="D31" s="26">
        <f>Stopwatch!C31</f>
        <v>3.9543865740740744E-2</v>
      </c>
    </row>
    <row r="32" spans="1:4" ht="20.100000000000001" customHeight="1" x14ac:dyDescent="0.2">
      <c r="B32" s="9" t="e">
        <f>VLOOKUP(A32,'2022 Race'!$A$1:$B$29,2,FALSE)</f>
        <v>#N/A</v>
      </c>
      <c r="C32" s="24">
        <v>31</v>
      </c>
      <c r="D32" s="26">
        <f>Stopwatch!C32</f>
        <v>3.9543865740740744E-2</v>
      </c>
    </row>
    <row r="33" spans="2:4" ht="20.100000000000001" customHeight="1" x14ac:dyDescent="0.2">
      <c r="B33" s="9" t="e">
        <f>VLOOKUP(A33,'2022 Race'!$A$1:$B$29,2,FALSE)</f>
        <v>#N/A</v>
      </c>
      <c r="C33" s="24">
        <v>32</v>
      </c>
      <c r="D33" s="26" t="e">
        <f>Stopwatch!C33</f>
        <v>#VALUE!</v>
      </c>
    </row>
    <row r="34" spans="2:4" ht="20.100000000000001" customHeight="1" x14ac:dyDescent="0.2">
      <c r="B34" s="9" t="e">
        <f>VLOOKUP(A34,'2022 Race'!$A$1:$B$29,2,FALSE)</f>
        <v>#N/A</v>
      </c>
      <c r="C34" s="24">
        <v>33</v>
      </c>
      <c r="D34" s="26" t="e">
        <f>Stopwatch!C34</f>
        <v>#VALUE!</v>
      </c>
    </row>
    <row r="35" spans="2:4" ht="20.100000000000001" customHeight="1" x14ac:dyDescent="0.2">
      <c r="B35" s="9" t="e">
        <f>VLOOKUP(A35,'2022 Race'!$A$1:$B$29,2,FALSE)</f>
        <v>#N/A</v>
      </c>
      <c r="C35" s="24">
        <v>34</v>
      </c>
      <c r="D35" s="26" t="e">
        <f>Stopwatch!C35</f>
        <v>#VALUE!</v>
      </c>
    </row>
    <row r="36" spans="2:4" ht="20.100000000000001" customHeight="1" x14ac:dyDescent="0.2">
      <c r="B36" s="9" t="e">
        <f>VLOOKUP(A36,'2022 Race'!$A$1:$B$29,2,FALSE)</f>
        <v>#N/A</v>
      </c>
      <c r="C36" s="24">
        <v>35</v>
      </c>
      <c r="D36" s="26" t="e">
        <f>Stopwatch!C36</f>
        <v>#VALUE!</v>
      </c>
    </row>
    <row r="37" spans="2:4" ht="20.100000000000001" customHeight="1" x14ac:dyDescent="0.2">
      <c r="B37" s="9" t="e">
        <f>VLOOKUP(A37,'2022 Race'!$A$1:$B$29,2,FALSE)</f>
        <v>#N/A</v>
      </c>
      <c r="C37" s="24">
        <v>36</v>
      </c>
      <c r="D37" s="26" t="e">
        <f>Stopwatch!C37</f>
        <v>#VALUE!</v>
      </c>
    </row>
    <row r="38" spans="2:4" ht="20.100000000000001" customHeight="1" x14ac:dyDescent="0.2">
      <c r="B38" s="9" t="e">
        <f>VLOOKUP(A38,'2022 Race'!$A$1:$B$29,2,FALSE)</f>
        <v>#N/A</v>
      </c>
      <c r="C38" s="24">
        <v>37</v>
      </c>
      <c r="D38" s="26" t="e">
        <f>Stopwatch!C38</f>
        <v>#VALUE!</v>
      </c>
    </row>
    <row r="39" spans="2:4" ht="20.100000000000001" customHeight="1" x14ac:dyDescent="0.2">
      <c r="B39" s="9" t="e">
        <f>VLOOKUP(A39,'2022 Race'!$A$1:$B$29,2,FALSE)</f>
        <v>#N/A</v>
      </c>
      <c r="C39" s="24">
        <v>38</v>
      </c>
      <c r="D39" s="26" t="e">
        <f>Stopwatch!C39</f>
        <v>#VALUE!</v>
      </c>
    </row>
    <row r="40" spans="2:4" ht="20.100000000000001" customHeight="1" x14ac:dyDescent="0.2">
      <c r="B40" s="9" t="e">
        <f>VLOOKUP(A40,'2022 Race'!$A$1:$B$29,2,FALSE)</f>
        <v>#N/A</v>
      </c>
      <c r="C40" s="24">
        <v>39</v>
      </c>
      <c r="D40" s="26" t="e">
        <f>Stopwatch!C40</f>
        <v>#VALUE!</v>
      </c>
    </row>
    <row r="41" spans="2:4" ht="20.100000000000001" customHeight="1" x14ac:dyDescent="0.2">
      <c r="B41" s="9" t="e">
        <f>VLOOKUP(A41,'2022 Race'!$A$1:$B$29,2,FALSE)</f>
        <v>#N/A</v>
      </c>
      <c r="C41" s="24">
        <v>40</v>
      </c>
      <c r="D41" s="26" t="e">
        <f>Stopwatch!C41</f>
        <v>#VALUE!</v>
      </c>
    </row>
    <row r="42" spans="2:4" ht="20.100000000000001" customHeight="1" x14ac:dyDescent="0.2">
      <c r="B42" s="9" t="e">
        <f>VLOOKUP(A42,'2022 Race'!$A$1:$B$29,2,FALSE)</f>
        <v>#N/A</v>
      </c>
      <c r="C42" s="24">
        <v>41</v>
      </c>
      <c r="D42" s="26" t="e">
        <f>Stopwatch!C42</f>
        <v>#VALUE!</v>
      </c>
    </row>
    <row r="43" spans="2:4" ht="20.100000000000001" customHeight="1" x14ac:dyDescent="0.2">
      <c r="B43" s="9" t="e">
        <f>VLOOKUP(A43,'2022 Race'!$A$1:$B$29,2,FALSE)</f>
        <v>#N/A</v>
      </c>
      <c r="C43" s="24">
        <v>42</v>
      </c>
      <c r="D43" s="26" t="e">
        <f>Stopwatch!C43</f>
        <v>#VALUE!</v>
      </c>
    </row>
    <row r="44" spans="2:4" ht="20.100000000000001" customHeight="1" x14ac:dyDescent="0.2">
      <c r="B44" s="9" t="e">
        <f>VLOOKUP(A44,'2022 Race'!$A$1:$B$29,2,FALSE)</f>
        <v>#N/A</v>
      </c>
      <c r="C44" s="24">
        <v>43</v>
      </c>
      <c r="D44" s="26" t="e">
        <f>Stopwatch!C44</f>
        <v>#VALUE!</v>
      </c>
    </row>
    <row r="45" spans="2:4" ht="20.100000000000001" customHeight="1" x14ac:dyDescent="0.2">
      <c r="B45" s="9" t="e">
        <f>VLOOKUP(A45,'2022 Race'!$A$1:$B$29,2,FALSE)</f>
        <v>#N/A</v>
      </c>
      <c r="C45" s="24">
        <v>44</v>
      </c>
      <c r="D45" s="26" t="e">
        <f>Stopwatch!C45</f>
        <v>#VALUE!</v>
      </c>
    </row>
    <row r="46" spans="2:4" ht="20.100000000000001" customHeight="1" x14ac:dyDescent="0.2">
      <c r="B46" s="9" t="e">
        <f>VLOOKUP(A46,'2022 Race'!$A$1:$B$29,2,FALSE)</f>
        <v>#N/A</v>
      </c>
      <c r="C46" s="24">
        <v>45</v>
      </c>
      <c r="D46" s="26" t="e">
        <f>Stopwatch!C46</f>
        <v>#VALUE!</v>
      </c>
    </row>
    <row r="47" spans="2:4" ht="20.100000000000001" customHeight="1" x14ac:dyDescent="0.2">
      <c r="B47" s="9" t="e">
        <f>VLOOKUP(A47,'2022 Race'!$A$1:$B$29,2,FALSE)</f>
        <v>#N/A</v>
      </c>
      <c r="C47" s="24">
        <v>46</v>
      </c>
      <c r="D47" s="26" t="e">
        <f>Stopwatch!C47</f>
        <v>#VALUE!</v>
      </c>
    </row>
    <row r="48" spans="2:4" ht="20.100000000000001" customHeight="1" x14ac:dyDescent="0.2">
      <c r="B48" s="9" t="e">
        <f>VLOOKUP(A48,'2022 Race'!$A$1:$B$29,2,FALSE)</f>
        <v>#N/A</v>
      </c>
      <c r="C48" s="24">
        <v>47</v>
      </c>
      <c r="D48" s="26" t="e">
        <f>Stopwatch!C48</f>
        <v>#VALUE!</v>
      </c>
    </row>
    <row r="49" spans="2:4" ht="20.100000000000001" customHeight="1" x14ac:dyDescent="0.2">
      <c r="B49" s="9" t="e">
        <f>VLOOKUP(A49,'2022 Race'!$A$1:$B$29,2,FALSE)</f>
        <v>#N/A</v>
      </c>
      <c r="C49" s="24">
        <v>48</v>
      </c>
      <c r="D49" s="26" t="e">
        <f>Stopwatch!C49</f>
        <v>#VALUE!</v>
      </c>
    </row>
    <row r="50" spans="2:4" ht="20.100000000000001" customHeight="1" x14ac:dyDescent="0.2">
      <c r="B50" s="9" t="e">
        <f>VLOOKUP(A50,'2022 Race'!$A$1:$B$29,2,FALSE)</f>
        <v>#N/A</v>
      </c>
      <c r="C50" s="24">
        <v>49</v>
      </c>
      <c r="D50" s="26" t="e">
        <f>Stopwatch!C50</f>
        <v>#VALUE!</v>
      </c>
    </row>
    <row r="51" spans="2:4" ht="20.100000000000001" customHeight="1" x14ac:dyDescent="0.2">
      <c r="B51" s="9" t="e">
        <f>VLOOKUP(A51,'2022 Race'!$A$1:$B$29,2,FALSE)</f>
        <v>#N/A</v>
      </c>
      <c r="C51" s="24">
        <v>50</v>
      </c>
      <c r="D51" s="26" t="e">
        <f>Stopwatch!C51</f>
        <v>#VALUE!</v>
      </c>
    </row>
    <row r="52" spans="2:4" ht="20.100000000000001" customHeight="1" x14ac:dyDescent="0.2">
      <c r="B52" s="9" t="e">
        <f>VLOOKUP(A52,'2022 Race'!$A$1:$B$29,2,FALSE)</f>
        <v>#N/A</v>
      </c>
      <c r="C52" s="24">
        <v>51</v>
      </c>
      <c r="D52" s="26" t="e">
        <f>Stopwatch!C52</f>
        <v>#VALUE!</v>
      </c>
    </row>
    <row r="53" spans="2:4" ht="20.100000000000001" customHeight="1" x14ac:dyDescent="0.2">
      <c r="B53" s="9" t="e">
        <f>VLOOKUP(A53,'2022 Race'!$A$1:$B$29,2,FALSE)</f>
        <v>#N/A</v>
      </c>
      <c r="C53" s="24">
        <v>52</v>
      </c>
      <c r="D53" s="26" t="e">
        <f>Stopwatch!C53</f>
        <v>#VALUE!</v>
      </c>
    </row>
    <row r="54" spans="2:4" ht="20.100000000000001" customHeight="1" x14ac:dyDescent="0.2">
      <c r="B54" s="9" t="e">
        <f>VLOOKUP(A54,'2022 Race'!$A$1:$B$29,2,FALSE)</f>
        <v>#N/A</v>
      </c>
      <c r="C54" s="24">
        <v>53</v>
      </c>
      <c r="D54" s="26" t="e">
        <f>Stopwatch!C54</f>
        <v>#VALUE!</v>
      </c>
    </row>
    <row r="55" spans="2:4" ht="20.100000000000001" customHeight="1" x14ac:dyDescent="0.2">
      <c r="B55" s="9" t="e">
        <f>VLOOKUP(A55,'2022 Race'!$A$1:$B$29,2,FALSE)</f>
        <v>#N/A</v>
      </c>
      <c r="C55" s="24">
        <v>54</v>
      </c>
      <c r="D55" s="26" t="e">
        <f>Stopwatch!C55</f>
        <v>#VALUE!</v>
      </c>
    </row>
    <row r="56" spans="2:4" ht="20.100000000000001" customHeight="1" x14ac:dyDescent="0.2">
      <c r="B56" s="9" t="e">
        <f>VLOOKUP(A56,'2022 Race'!$A$1:$B$29,2,FALSE)</f>
        <v>#N/A</v>
      </c>
      <c r="C56" s="24">
        <v>55</v>
      </c>
      <c r="D56" s="26" t="e">
        <f>Stopwatch!C56</f>
        <v>#VALUE!</v>
      </c>
    </row>
    <row r="57" spans="2:4" ht="20.100000000000001" customHeight="1" x14ac:dyDescent="0.2">
      <c r="B57" s="9" t="e">
        <f>VLOOKUP(A57,'2022 Race'!$A$1:$B$29,2,FALSE)</f>
        <v>#N/A</v>
      </c>
      <c r="C57" s="24">
        <v>56</v>
      </c>
      <c r="D57" s="26" t="e">
        <f>Stopwatch!C57</f>
        <v>#VALUE!</v>
      </c>
    </row>
    <row r="58" spans="2:4" ht="20.100000000000001" customHeight="1" x14ac:dyDescent="0.2">
      <c r="B58" s="9" t="e">
        <f>VLOOKUP(A58,'2022 Race'!$A$1:$B$29,2,FALSE)</f>
        <v>#N/A</v>
      </c>
      <c r="C58" s="24">
        <v>57</v>
      </c>
      <c r="D58" s="26" t="e">
        <f>Stopwatch!C58</f>
        <v>#VALUE!</v>
      </c>
    </row>
    <row r="59" spans="2:4" ht="20.100000000000001" customHeight="1" x14ac:dyDescent="0.2">
      <c r="B59" s="9" t="e">
        <f>VLOOKUP(A59,'2022 Race'!$A$1:$B$29,2,FALSE)</f>
        <v>#N/A</v>
      </c>
      <c r="C59" s="24">
        <v>58</v>
      </c>
      <c r="D59" s="26" t="e">
        <f>Stopwatch!C59</f>
        <v>#VALUE!</v>
      </c>
    </row>
    <row r="60" spans="2:4" ht="20.100000000000001" customHeight="1" x14ac:dyDescent="0.2">
      <c r="B60" s="9" t="e">
        <f>VLOOKUP(A60,'2022 Race'!$A$1:$B$29,2,FALSE)</f>
        <v>#N/A</v>
      </c>
      <c r="C60" s="24">
        <v>59</v>
      </c>
      <c r="D60" s="26" t="e">
        <f>Stopwatch!C60</f>
        <v>#VALUE!</v>
      </c>
    </row>
    <row r="61" spans="2:4" ht="20.100000000000001" customHeight="1" x14ac:dyDescent="0.2">
      <c r="B61" s="9" t="e">
        <f>VLOOKUP(A61,'2022 Race'!$A$1:$B$29,2,FALSE)</f>
        <v>#N/A</v>
      </c>
      <c r="C61" s="24">
        <v>60</v>
      </c>
      <c r="D61" s="26" t="e">
        <f>Stopwatch!C61</f>
        <v>#VALUE!</v>
      </c>
    </row>
    <row r="62" spans="2:4" ht="20.100000000000001" customHeight="1" x14ac:dyDescent="0.2">
      <c r="B62" s="9" t="e">
        <f>VLOOKUP(A62,'2022 Race'!$A$1:$B$29,2,FALSE)</f>
        <v>#N/A</v>
      </c>
      <c r="C62" s="24">
        <v>61</v>
      </c>
      <c r="D62" s="26" t="e">
        <f>Stopwatch!C62</f>
        <v>#VALUE!</v>
      </c>
    </row>
    <row r="63" spans="2:4" ht="20.100000000000001" customHeight="1" x14ac:dyDescent="0.2">
      <c r="B63" s="9" t="e">
        <f>VLOOKUP(A63,'2022 Race'!$A$1:$B$29,2,FALSE)</f>
        <v>#N/A</v>
      </c>
      <c r="C63" s="24">
        <v>62</v>
      </c>
      <c r="D63" s="26" t="e">
        <f>Stopwatch!C63</f>
        <v>#VALUE!</v>
      </c>
    </row>
    <row r="64" spans="2:4" ht="20.100000000000001" customHeight="1" x14ac:dyDescent="0.2">
      <c r="B64" s="9" t="e">
        <f>VLOOKUP(A64,'2022 Race'!$A$1:$B$29,2,FALSE)</f>
        <v>#N/A</v>
      </c>
      <c r="C64" s="24">
        <v>63</v>
      </c>
      <c r="D64" s="26" t="e">
        <f>Stopwatch!C64</f>
        <v>#VALUE!</v>
      </c>
    </row>
    <row r="65" spans="2:4" ht="20.100000000000001" customHeight="1" x14ac:dyDescent="0.2">
      <c r="B65" s="9" t="e">
        <f>VLOOKUP(A65,'2022 Race'!$A$1:$B$29,2,FALSE)</f>
        <v>#N/A</v>
      </c>
      <c r="C65" s="24">
        <v>64</v>
      </c>
      <c r="D65" s="26" t="e">
        <f>Stopwatch!C65</f>
        <v>#VALUE!</v>
      </c>
    </row>
    <row r="66" spans="2:4" ht="20.100000000000001" customHeight="1" x14ac:dyDescent="0.2">
      <c r="B66" s="9" t="e">
        <f>VLOOKUP(A66,'2022 Race'!$A$1:$B$29,2,FALSE)</f>
        <v>#N/A</v>
      </c>
      <c r="C66" s="24">
        <v>65</v>
      </c>
      <c r="D66" s="26" t="e">
        <f>Stopwatch!C66</f>
        <v>#VALUE!</v>
      </c>
    </row>
    <row r="67" spans="2:4" ht="20.100000000000001" customHeight="1" x14ac:dyDescent="0.2">
      <c r="B67" s="9" t="e">
        <f>VLOOKUP(A67,'2022 Race'!$A$1:$B$29,2,FALSE)</f>
        <v>#N/A</v>
      </c>
      <c r="C67" s="24">
        <v>66</v>
      </c>
      <c r="D67" s="26" t="e">
        <f>Stopwatch!C67</f>
        <v>#VALUE!</v>
      </c>
    </row>
    <row r="68" spans="2:4" ht="20.100000000000001" customHeight="1" x14ac:dyDescent="0.2">
      <c r="B68" s="9" t="e">
        <f>VLOOKUP(A68,'2022 Race'!$A$1:$B$29,2,FALSE)</f>
        <v>#N/A</v>
      </c>
      <c r="C68" s="24">
        <v>67</v>
      </c>
      <c r="D68" s="26" t="e">
        <f>Stopwatch!C68</f>
        <v>#VALUE!</v>
      </c>
    </row>
    <row r="69" spans="2:4" ht="20.100000000000001" customHeight="1" x14ac:dyDescent="0.2">
      <c r="B69" s="9" t="e">
        <f>VLOOKUP(A69,'2022 Race'!$A$1:$B$29,2,FALSE)</f>
        <v>#N/A</v>
      </c>
      <c r="C69" s="24">
        <v>68</v>
      </c>
      <c r="D69" s="26" t="e">
        <f>Stopwatch!C69</f>
        <v>#VALUE!</v>
      </c>
    </row>
    <row r="70" spans="2:4" ht="20.100000000000001" customHeight="1" x14ac:dyDescent="0.2">
      <c r="B70" s="9" t="e">
        <f>VLOOKUP(A70,'2022 Race'!$A$1:$B$29,2,FALSE)</f>
        <v>#N/A</v>
      </c>
      <c r="C70" s="24">
        <v>69</v>
      </c>
      <c r="D70" s="26" t="e">
        <f>Stopwatch!C70</f>
        <v>#VALUE!</v>
      </c>
    </row>
    <row r="71" spans="2:4" ht="20.100000000000001" customHeight="1" x14ac:dyDescent="0.2">
      <c r="B71" s="9" t="e">
        <f>VLOOKUP(A71,'2022 Race'!$A$1:$B$29,2,FALSE)</f>
        <v>#N/A</v>
      </c>
      <c r="C71" s="24">
        <v>70</v>
      </c>
      <c r="D71" s="26" t="e">
        <f>Stopwatch!C71</f>
        <v>#VALUE!</v>
      </c>
    </row>
    <row r="72" spans="2:4" ht="20.100000000000001" customHeight="1" x14ac:dyDescent="0.2">
      <c r="B72" s="9" t="e">
        <f>VLOOKUP(A72,'2022 Race'!$A$1:$B$29,2,FALSE)</f>
        <v>#N/A</v>
      </c>
      <c r="C72" s="24">
        <v>71</v>
      </c>
      <c r="D72" s="26" t="e">
        <f>Stopwatch!C72</f>
        <v>#VALUE!</v>
      </c>
    </row>
    <row r="73" spans="2:4" ht="20.100000000000001" customHeight="1" x14ac:dyDescent="0.2">
      <c r="B73" s="9" t="e">
        <f>VLOOKUP(A73,'2022 Race'!$A$1:$B$29,2,FALSE)</f>
        <v>#N/A</v>
      </c>
      <c r="C73" s="24">
        <v>72</v>
      </c>
      <c r="D73" s="26" t="e">
        <f>Stopwatch!C73</f>
        <v>#VALUE!</v>
      </c>
    </row>
    <row r="74" spans="2:4" ht="20.100000000000001" customHeight="1" x14ac:dyDescent="0.2">
      <c r="B74" s="9" t="e">
        <f>VLOOKUP(A74,'2022 Race'!$A$1:$B$29,2,FALSE)</f>
        <v>#N/A</v>
      </c>
      <c r="C74" s="24">
        <v>73</v>
      </c>
      <c r="D74" s="26" t="e">
        <f>Stopwatch!C74</f>
        <v>#VALUE!</v>
      </c>
    </row>
    <row r="75" spans="2:4" ht="20.100000000000001" customHeight="1" x14ac:dyDescent="0.2">
      <c r="B75" s="9" t="e">
        <f>VLOOKUP(A75,'2022 Race'!$A$1:$B$29,2,FALSE)</f>
        <v>#N/A</v>
      </c>
      <c r="C75" s="24">
        <v>74</v>
      </c>
      <c r="D75" s="26" t="e">
        <f>Stopwatch!C75</f>
        <v>#VALUE!</v>
      </c>
    </row>
    <row r="76" spans="2:4" ht="20.100000000000001" customHeight="1" x14ac:dyDescent="0.2">
      <c r="B76" s="9" t="e">
        <f>VLOOKUP(A76,'2022 Race'!$A$1:$B$29,2,FALSE)</f>
        <v>#N/A</v>
      </c>
      <c r="C76" s="24">
        <v>75</v>
      </c>
      <c r="D76" s="26" t="e">
        <f>Stopwatch!C76</f>
        <v>#VALUE!</v>
      </c>
    </row>
    <row r="77" spans="2:4" ht="20.100000000000001" customHeight="1" x14ac:dyDescent="0.2">
      <c r="B77" s="9" t="e">
        <f>VLOOKUP(A77,'2022 Race'!$A$1:$B$29,2,FALSE)</f>
        <v>#N/A</v>
      </c>
      <c r="C77" s="24">
        <v>76</v>
      </c>
      <c r="D77" s="26" t="e">
        <f>Stopwatch!C77</f>
        <v>#VALUE!</v>
      </c>
    </row>
    <row r="78" spans="2:4" ht="20.100000000000001" customHeight="1" x14ac:dyDescent="0.2">
      <c r="B78" s="9" t="e">
        <f>VLOOKUP(A78,'2022 Race'!$A$1:$B$29,2,FALSE)</f>
        <v>#N/A</v>
      </c>
      <c r="C78" s="24">
        <v>77</v>
      </c>
      <c r="D78" s="26" t="e">
        <f>Stopwatch!C78</f>
        <v>#VALUE!</v>
      </c>
    </row>
    <row r="79" spans="2:4" ht="20.100000000000001" customHeight="1" x14ac:dyDescent="0.2">
      <c r="B79" s="9" t="e">
        <f>VLOOKUP(A79,'2022 Race'!$A$1:$B$29,2,FALSE)</f>
        <v>#N/A</v>
      </c>
      <c r="C79" s="24">
        <v>78</v>
      </c>
      <c r="D79" s="26" t="e">
        <f>Stopwatch!C79</f>
        <v>#VALUE!</v>
      </c>
    </row>
    <row r="80" spans="2:4" ht="20.100000000000001" customHeight="1" x14ac:dyDescent="0.2">
      <c r="B80" s="9" t="e">
        <f>VLOOKUP(A80,'2022 Race'!$A$1:$B$29,2,FALSE)</f>
        <v>#N/A</v>
      </c>
      <c r="C80" s="24">
        <v>79</v>
      </c>
      <c r="D80" s="26" t="e">
        <f>Stopwatch!C80</f>
        <v>#VALUE!</v>
      </c>
    </row>
    <row r="81" spans="2:4" ht="20.100000000000001" customHeight="1" x14ac:dyDescent="0.2">
      <c r="B81" s="9" t="e">
        <f>VLOOKUP(A81,'2022 Race'!$A$1:$B$29,2,FALSE)</f>
        <v>#N/A</v>
      </c>
      <c r="C81" s="24">
        <v>80</v>
      </c>
      <c r="D81" s="26">
        <f>Stopwatch!C81</f>
        <v>0</v>
      </c>
    </row>
    <row r="82" spans="2:4" ht="20.100000000000001" customHeight="1" x14ac:dyDescent="0.2">
      <c r="B82" s="9" t="e">
        <f>VLOOKUP(A82,'2022 Race'!$A$1:$B$29,2,FALSE)</f>
        <v>#N/A</v>
      </c>
      <c r="C82" s="24">
        <v>81</v>
      </c>
      <c r="D82" s="26">
        <f>Stopwatch!C82</f>
        <v>0</v>
      </c>
    </row>
    <row r="83" spans="2:4" ht="20.100000000000001" customHeight="1" x14ac:dyDescent="0.2">
      <c r="B83" s="9" t="e">
        <f>VLOOKUP(A83,'2022 Race'!$A$1:$B$29,2,FALSE)</f>
        <v>#N/A</v>
      </c>
      <c r="C83" s="24">
        <v>82</v>
      </c>
      <c r="D83" s="26">
        <f>Stopwatch!C83</f>
        <v>0</v>
      </c>
    </row>
    <row r="84" spans="2:4" ht="20.100000000000001" customHeight="1" x14ac:dyDescent="0.2">
      <c r="B84" s="9" t="e">
        <f>VLOOKUP(A84,'2022 Race'!$A$1:$B$29,2,FALSE)</f>
        <v>#N/A</v>
      </c>
      <c r="C84" s="24">
        <v>83</v>
      </c>
      <c r="D84" s="26">
        <f>Stopwatch!C84</f>
        <v>0</v>
      </c>
    </row>
    <row r="85" spans="2:4" ht="20.100000000000001" customHeight="1" x14ac:dyDescent="0.2">
      <c r="B85" s="9" t="e">
        <f>VLOOKUP(A85,'2022 Race'!$A$1:$B$29,2,FALSE)</f>
        <v>#N/A</v>
      </c>
      <c r="C85" s="24">
        <v>84</v>
      </c>
      <c r="D85" s="26">
        <f>Stopwatch!C85</f>
        <v>0</v>
      </c>
    </row>
    <row r="86" spans="2:4" ht="20.100000000000001" customHeight="1" x14ac:dyDescent="0.2">
      <c r="B86" s="9" t="e">
        <f>VLOOKUP(A86,'2022 Race'!$A$1:$B$29,2,FALSE)</f>
        <v>#N/A</v>
      </c>
      <c r="C86" s="24">
        <v>85</v>
      </c>
      <c r="D86" s="26">
        <f>Stopwatch!C86</f>
        <v>0</v>
      </c>
    </row>
    <row r="87" spans="2:4" ht="20.100000000000001" customHeight="1" x14ac:dyDescent="0.2">
      <c r="B87" s="9" t="e">
        <f>VLOOKUP(A87,'2022 Race'!$A$1:$B$29,2,FALSE)</f>
        <v>#N/A</v>
      </c>
      <c r="C87" s="24">
        <v>86</v>
      </c>
      <c r="D87" s="26">
        <f>Stopwatch!C87</f>
        <v>0</v>
      </c>
    </row>
    <row r="88" spans="2:4" ht="20.100000000000001" customHeight="1" x14ac:dyDescent="0.2">
      <c r="B88" s="9" t="e">
        <f>VLOOKUP(A88,'2022 Race'!$A$1:$B$29,2,FALSE)</f>
        <v>#N/A</v>
      </c>
      <c r="C88" s="24">
        <v>87</v>
      </c>
      <c r="D88" s="26">
        <f>Stopwatch!C88</f>
        <v>0</v>
      </c>
    </row>
    <row r="89" spans="2:4" ht="20.100000000000001" customHeight="1" x14ac:dyDescent="0.2">
      <c r="B89" s="9" t="e">
        <f>VLOOKUP(A89,'2022 Race'!$A$1:$B$29,2,FALSE)</f>
        <v>#N/A</v>
      </c>
      <c r="C89" s="24">
        <v>88</v>
      </c>
      <c r="D89" s="26">
        <f>Stopwatch!C89</f>
        <v>0</v>
      </c>
    </row>
    <row r="90" spans="2:4" ht="20.100000000000001" customHeight="1" x14ac:dyDescent="0.2">
      <c r="B90" s="9" t="e">
        <f>VLOOKUP(A90,'2022 Race'!$A$1:$B$29,2,FALSE)</f>
        <v>#N/A</v>
      </c>
      <c r="C90" s="24">
        <v>89</v>
      </c>
      <c r="D90" s="26">
        <f>Stopwatch!C90</f>
        <v>0</v>
      </c>
    </row>
    <row r="91" spans="2:4" ht="20.100000000000001" customHeight="1" x14ac:dyDescent="0.2">
      <c r="B91" s="9" t="e">
        <f>VLOOKUP(A91,'2022 Race'!$A$1:$B$29,2,FALSE)</f>
        <v>#N/A</v>
      </c>
      <c r="C91" s="24">
        <v>90</v>
      </c>
      <c r="D91" s="26">
        <f>Stopwatch!C91</f>
        <v>0</v>
      </c>
    </row>
    <row r="92" spans="2:4" ht="20.100000000000001" customHeight="1" x14ac:dyDescent="0.2">
      <c r="B92" s="9" t="e">
        <f>VLOOKUP(A92,'2022 Race'!$A$1:$B$29,2,FALSE)</f>
        <v>#N/A</v>
      </c>
      <c r="C92" s="24">
        <v>91</v>
      </c>
      <c r="D92" s="26">
        <f>Stopwatch!C92</f>
        <v>0</v>
      </c>
    </row>
    <row r="93" spans="2:4" ht="20.100000000000001" customHeight="1" x14ac:dyDescent="0.2">
      <c r="B93" s="9" t="e">
        <f>VLOOKUP(A93,'2022 Race'!$A$1:$B$29,2,FALSE)</f>
        <v>#N/A</v>
      </c>
      <c r="C93" s="24">
        <v>92</v>
      </c>
      <c r="D93" s="26">
        <f>Stopwatch!C93</f>
        <v>0</v>
      </c>
    </row>
    <row r="94" spans="2:4" ht="20.100000000000001" customHeight="1" x14ac:dyDescent="0.2">
      <c r="B94" s="9" t="e">
        <f>VLOOKUP(A94,'2022 Race'!$A$1:$B$29,2,FALSE)</f>
        <v>#N/A</v>
      </c>
      <c r="C94" s="24">
        <v>93</v>
      </c>
      <c r="D94" s="26">
        <f>Stopwatch!C94</f>
        <v>0</v>
      </c>
    </row>
    <row r="95" spans="2:4" ht="20.100000000000001" customHeight="1" x14ac:dyDescent="0.2">
      <c r="B95" s="9" t="e">
        <f>VLOOKUP(A95,'2022 Race'!$A$1:$B$29,2,FALSE)</f>
        <v>#N/A</v>
      </c>
      <c r="C95" s="24">
        <v>94</v>
      </c>
      <c r="D95" s="26">
        <f>Stopwatch!C95</f>
        <v>0</v>
      </c>
    </row>
    <row r="96" spans="2:4" ht="20.100000000000001" customHeight="1" x14ac:dyDescent="0.2">
      <c r="B96" s="9" t="e">
        <f>VLOOKUP(A96,'2022 Race'!$A$1:$B$29,2,FALSE)</f>
        <v>#N/A</v>
      </c>
      <c r="C96" s="24">
        <v>95</v>
      </c>
      <c r="D96" s="26">
        <f>Stopwatch!C96</f>
        <v>0</v>
      </c>
    </row>
    <row r="97" spans="2:4" ht="20.100000000000001" customHeight="1" x14ac:dyDescent="0.2">
      <c r="B97" s="9" t="e">
        <f>VLOOKUP(A97,'2022 Race'!$A$1:$B$29,2,FALSE)</f>
        <v>#N/A</v>
      </c>
      <c r="C97" s="24">
        <v>96</v>
      </c>
      <c r="D97" s="26">
        <f>Stopwatch!C97</f>
        <v>0</v>
      </c>
    </row>
    <row r="98" spans="2:4" ht="20.100000000000001" customHeight="1" x14ac:dyDescent="0.2">
      <c r="B98" s="9" t="e">
        <f>VLOOKUP(A98,'2022 Race'!$A$1:$B$29,2,FALSE)</f>
        <v>#N/A</v>
      </c>
      <c r="C98" s="24">
        <v>97</v>
      </c>
      <c r="D98" s="26">
        <f>Stopwatch!C98</f>
        <v>0</v>
      </c>
    </row>
    <row r="99" spans="2:4" ht="20.100000000000001" customHeight="1" x14ac:dyDescent="0.2">
      <c r="B99" s="9" t="e">
        <f>VLOOKUP(A99,'2022 Race'!$A$1:$B$29,2,FALSE)</f>
        <v>#N/A</v>
      </c>
      <c r="C99" s="24">
        <v>98</v>
      </c>
      <c r="D99" s="26">
        <f>Stopwatch!C99</f>
        <v>0</v>
      </c>
    </row>
    <row r="100" spans="2:4" ht="20.100000000000001" customHeight="1" x14ac:dyDescent="0.2">
      <c r="B100" s="9" t="e">
        <f>VLOOKUP(A100,'2022 Race'!$A$1:$B$29,2,FALSE)</f>
        <v>#N/A</v>
      </c>
      <c r="C100" s="24">
        <v>99</v>
      </c>
      <c r="D100" s="26">
        <f>Stopwatch!C100</f>
        <v>0</v>
      </c>
    </row>
    <row r="101" spans="2:4" ht="20.100000000000001" customHeight="1" x14ac:dyDescent="0.2">
      <c r="B101" s="9" t="e">
        <f>VLOOKUP(A101,'2022 Race'!$A$1:$B$29,2,FALSE)</f>
        <v>#N/A</v>
      </c>
      <c r="C101" s="24">
        <v>100</v>
      </c>
      <c r="D101" s="26">
        <f>Stopwatch!C101</f>
        <v>0</v>
      </c>
    </row>
    <row r="102" spans="2:4" ht="20.100000000000001" customHeight="1" x14ac:dyDescent="0.2">
      <c r="C102" s="24"/>
    </row>
    <row r="103" spans="2:4" ht="20.100000000000001" customHeight="1" x14ac:dyDescent="0.2">
      <c r="C103" s="24"/>
    </row>
    <row r="104" spans="2:4" ht="20.100000000000001" customHeight="1" x14ac:dyDescent="0.2">
      <c r="C104" s="24"/>
    </row>
    <row r="105" spans="2:4" ht="20.100000000000001" customHeight="1" x14ac:dyDescent="0.2">
      <c r="C105" s="24"/>
    </row>
    <row r="106" spans="2:4" ht="20.100000000000001" customHeight="1" x14ac:dyDescent="0.2">
      <c r="C106" s="24"/>
    </row>
    <row r="107" spans="2:4" ht="20.100000000000001" customHeight="1" x14ac:dyDescent="0.2">
      <c r="C107" s="24"/>
    </row>
    <row r="108" spans="2:4" ht="20.100000000000001" customHeight="1" x14ac:dyDescent="0.2">
      <c r="C108" s="24"/>
    </row>
    <row r="109" spans="2:4" ht="20.100000000000001" customHeight="1" x14ac:dyDescent="0.2">
      <c r="C109" s="24"/>
    </row>
    <row r="110" spans="2:4" ht="20.100000000000001" customHeight="1" x14ac:dyDescent="0.2">
      <c r="C110" s="24"/>
    </row>
    <row r="111" spans="2:4" ht="20.100000000000001" customHeight="1" x14ac:dyDescent="0.2">
      <c r="C111" s="24"/>
    </row>
    <row r="112" spans="2:4" ht="20.100000000000001" customHeight="1" x14ac:dyDescent="0.2">
      <c r="C112" s="24"/>
    </row>
    <row r="113" spans="3:3" ht="20.100000000000001" customHeight="1" x14ac:dyDescent="0.2">
      <c r="C113" s="24"/>
    </row>
    <row r="114" spans="3:3" ht="20.100000000000001" customHeight="1" x14ac:dyDescent="0.2">
      <c r="C114" s="24"/>
    </row>
    <row r="115" spans="3:3" ht="20.100000000000001" customHeight="1" x14ac:dyDescent="0.2">
      <c r="C115" s="24"/>
    </row>
    <row r="116" spans="3:3" ht="20.100000000000001" customHeight="1" x14ac:dyDescent="0.2">
      <c r="C116" s="24"/>
    </row>
    <row r="117" spans="3:3" ht="20.100000000000001" customHeight="1" x14ac:dyDescent="0.2">
      <c r="C117" s="24"/>
    </row>
    <row r="118" spans="3:3" ht="20.100000000000001" customHeight="1" x14ac:dyDescent="0.2">
      <c r="C118" s="24"/>
    </row>
    <row r="119" spans="3:3" ht="20.100000000000001" customHeight="1" x14ac:dyDescent="0.2">
      <c r="C119" s="24"/>
    </row>
    <row r="120" spans="3:3" ht="20.100000000000001" customHeight="1" x14ac:dyDescent="0.2">
      <c r="C120" s="24"/>
    </row>
    <row r="121" spans="3:3" ht="20.100000000000001" customHeight="1" x14ac:dyDescent="0.2">
      <c r="C121" s="24"/>
    </row>
    <row r="122" spans="3:3" ht="20.100000000000001" customHeight="1" x14ac:dyDescent="0.2">
      <c r="C122" s="24"/>
    </row>
    <row r="123" spans="3:3" ht="20.100000000000001" customHeight="1" x14ac:dyDescent="0.2">
      <c r="C123" s="24"/>
    </row>
    <row r="124" spans="3:3" ht="20.100000000000001" customHeight="1" x14ac:dyDescent="0.2">
      <c r="C124" s="24"/>
    </row>
    <row r="125" spans="3:3" ht="20.100000000000001" customHeight="1" x14ac:dyDescent="0.2">
      <c r="C125" s="24"/>
    </row>
    <row r="126" spans="3:3" ht="20.100000000000001" customHeight="1" x14ac:dyDescent="0.2">
      <c r="C126" s="24"/>
    </row>
    <row r="127" spans="3:3" ht="20.100000000000001" customHeight="1" x14ac:dyDescent="0.2">
      <c r="C127" s="24"/>
    </row>
    <row r="128" spans="3:3" ht="20.100000000000001" customHeight="1" x14ac:dyDescent="0.2">
      <c r="C128" s="24"/>
    </row>
    <row r="129" spans="3:3" ht="20.100000000000001" customHeight="1" x14ac:dyDescent="0.2">
      <c r="C129" s="24"/>
    </row>
    <row r="130" spans="3:3" ht="20.100000000000001" customHeight="1" x14ac:dyDescent="0.2">
      <c r="C130" s="24"/>
    </row>
    <row r="131" spans="3:3" ht="20.100000000000001" customHeight="1" x14ac:dyDescent="0.2">
      <c r="C131" s="24"/>
    </row>
    <row r="132" spans="3:3" ht="20.100000000000001" customHeight="1" x14ac:dyDescent="0.2">
      <c r="C132" s="24"/>
    </row>
    <row r="133" spans="3:3" ht="20.100000000000001" customHeight="1" x14ac:dyDescent="0.2">
      <c r="C133" s="24"/>
    </row>
    <row r="134" spans="3:3" ht="20.100000000000001" customHeight="1" x14ac:dyDescent="0.2">
      <c r="C134" s="24"/>
    </row>
    <row r="135" spans="3:3" ht="20.100000000000001" customHeight="1" x14ac:dyDescent="0.2">
      <c r="C135" s="24"/>
    </row>
    <row r="136" spans="3:3" ht="20.100000000000001" customHeight="1" x14ac:dyDescent="0.2">
      <c r="C136" s="24"/>
    </row>
    <row r="137" spans="3:3" ht="20.100000000000001" customHeight="1" x14ac:dyDescent="0.2">
      <c r="C137" s="24"/>
    </row>
    <row r="138" spans="3:3" ht="20.100000000000001" customHeight="1" x14ac:dyDescent="0.2">
      <c r="C138" s="24"/>
    </row>
    <row r="139" spans="3:3" ht="20.100000000000001" customHeight="1" x14ac:dyDescent="0.2">
      <c r="C139" s="24"/>
    </row>
    <row r="140" spans="3:3" ht="20.100000000000001" customHeight="1" x14ac:dyDescent="0.2">
      <c r="C140" s="24"/>
    </row>
    <row r="141" spans="3:3" ht="20.100000000000001" customHeight="1" x14ac:dyDescent="0.2">
      <c r="C141" s="24"/>
    </row>
    <row r="142" spans="3:3" ht="20.100000000000001" customHeight="1" x14ac:dyDescent="0.2">
      <c r="C142" s="24"/>
    </row>
    <row r="143" spans="3:3" ht="20.100000000000001" customHeight="1" x14ac:dyDescent="0.2">
      <c r="C143" s="24"/>
    </row>
    <row r="144" spans="3:3" ht="20.100000000000001" customHeight="1" x14ac:dyDescent="0.2">
      <c r="C144" s="24"/>
    </row>
    <row r="145" spans="3:3" ht="20.100000000000001" customHeight="1" x14ac:dyDescent="0.2">
      <c r="C145" s="24"/>
    </row>
    <row r="146" spans="3:3" ht="20.100000000000001" customHeight="1" x14ac:dyDescent="0.2">
      <c r="C146" s="24"/>
    </row>
    <row r="147" spans="3:3" ht="20.100000000000001" customHeight="1" x14ac:dyDescent="0.2">
      <c r="C147" s="24"/>
    </row>
    <row r="148" spans="3:3" ht="20.100000000000001" customHeight="1" x14ac:dyDescent="0.2">
      <c r="C148" s="24"/>
    </row>
    <row r="149" spans="3:3" ht="20.100000000000001" customHeight="1" x14ac:dyDescent="0.2">
      <c r="C149" s="24"/>
    </row>
    <row r="150" spans="3:3" ht="20.100000000000001" customHeight="1" x14ac:dyDescent="0.2">
      <c r="C150" s="24"/>
    </row>
    <row r="151" spans="3:3" ht="20.100000000000001" customHeight="1" x14ac:dyDescent="0.2">
      <c r="C151" s="24"/>
    </row>
    <row r="152" spans="3:3" ht="20.100000000000001" customHeight="1" x14ac:dyDescent="0.2">
      <c r="C152" s="24"/>
    </row>
    <row r="153" spans="3:3" ht="20.100000000000001" customHeight="1" x14ac:dyDescent="0.2">
      <c r="C153" s="24"/>
    </row>
    <row r="154" spans="3:3" ht="20.100000000000001" customHeight="1" x14ac:dyDescent="0.2">
      <c r="C154" s="24"/>
    </row>
    <row r="155" spans="3:3" ht="20.100000000000001" customHeight="1" x14ac:dyDescent="0.2">
      <c r="C155" s="24"/>
    </row>
    <row r="156" spans="3:3" ht="20.100000000000001" customHeight="1" x14ac:dyDescent="0.2">
      <c r="C156" s="24"/>
    </row>
    <row r="157" spans="3:3" ht="20.100000000000001" customHeight="1" x14ac:dyDescent="0.2">
      <c r="C157" s="24"/>
    </row>
    <row r="158" spans="3:3" ht="20.100000000000001" customHeight="1" x14ac:dyDescent="0.2">
      <c r="C158" s="24"/>
    </row>
    <row r="159" spans="3:3" ht="20.100000000000001" customHeight="1" x14ac:dyDescent="0.2">
      <c r="C159" s="24"/>
    </row>
    <row r="160" spans="3:3" ht="20.100000000000001" customHeight="1" x14ac:dyDescent="0.2">
      <c r="C160" s="24"/>
    </row>
    <row r="161" spans="3:3" ht="20.100000000000001" customHeight="1" x14ac:dyDescent="0.2">
      <c r="C161" s="24"/>
    </row>
    <row r="162" spans="3:3" ht="20.100000000000001" customHeight="1" x14ac:dyDescent="0.2">
      <c r="C162" s="24"/>
    </row>
    <row r="163" spans="3:3" ht="20.100000000000001" customHeight="1" x14ac:dyDescent="0.2">
      <c r="C163" s="24"/>
    </row>
    <row r="164" spans="3:3" ht="20.100000000000001" customHeight="1" x14ac:dyDescent="0.2">
      <c r="C164" s="24"/>
    </row>
    <row r="165" spans="3:3" ht="20.100000000000001" customHeight="1" x14ac:dyDescent="0.2">
      <c r="C165" s="24"/>
    </row>
    <row r="166" spans="3:3" ht="20.100000000000001" customHeight="1" x14ac:dyDescent="0.2">
      <c r="C166" s="24"/>
    </row>
    <row r="167" spans="3:3" ht="20.100000000000001" customHeight="1" x14ac:dyDescent="0.2">
      <c r="C167" s="24"/>
    </row>
    <row r="168" spans="3:3" ht="20.100000000000001" customHeight="1" x14ac:dyDescent="0.2">
      <c r="C168" s="24"/>
    </row>
    <row r="169" spans="3:3" ht="20.100000000000001" customHeight="1" x14ac:dyDescent="0.2">
      <c r="C169" s="24"/>
    </row>
    <row r="170" spans="3:3" ht="20.100000000000001" customHeight="1" x14ac:dyDescent="0.2">
      <c r="C170" s="24"/>
    </row>
    <row r="171" spans="3:3" ht="20.100000000000001" customHeight="1" x14ac:dyDescent="0.2">
      <c r="C171" s="24"/>
    </row>
    <row r="172" spans="3:3" ht="20.100000000000001" customHeight="1" x14ac:dyDescent="0.2">
      <c r="C172" s="24"/>
    </row>
    <row r="173" spans="3:3" ht="20.100000000000001" customHeight="1" x14ac:dyDescent="0.2">
      <c r="C173" s="24"/>
    </row>
    <row r="174" spans="3:3" ht="20.100000000000001" customHeight="1" x14ac:dyDescent="0.2">
      <c r="C174" s="24"/>
    </row>
    <row r="175" spans="3:3" ht="20.100000000000001" customHeight="1" x14ac:dyDescent="0.2">
      <c r="C175" s="24"/>
    </row>
    <row r="176" spans="3:3" ht="20.100000000000001" customHeight="1" x14ac:dyDescent="0.2">
      <c r="C176" s="24"/>
    </row>
    <row r="177" spans="3:3" ht="20.100000000000001" customHeight="1" x14ac:dyDescent="0.2">
      <c r="C177" s="24"/>
    </row>
    <row r="178" spans="3:3" ht="20.100000000000001" customHeight="1" x14ac:dyDescent="0.2">
      <c r="C178" s="24"/>
    </row>
    <row r="179" spans="3:3" ht="20.100000000000001" customHeight="1" x14ac:dyDescent="0.2">
      <c r="C179" s="24"/>
    </row>
    <row r="180" spans="3:3" ht="20.100000000000001" customHeight="1" x14ac:dyDescent="0.2">
      <c r="C180" s="24"/>
    </row>
    <row r="181" spans="3:3" ht="20.100000000000001" customHeight="1" x14ac:dyDescent="0.2">
      <c r="C181" s="24"/>
    </row>
    <row r="182" spans="3:3" ht="20.100000000000001" customHeight="1" x14ac:dyDescent="0.2">
      <c r="C182" s="24"/>
    </row>
    <row r="183" spans="3:3" ht="20.100000000000001" customHeight="1" x14ac:dyDescent="0.2">
      <c r="C183" s="24"/>
    </row>
    <row r="184" spans="3:3" ht="20.100000000000001" customHeight="1" x14ac:dyDescent="0.2">
      <c r="C184" s="24"/>
    </row>
    <row r="185" spans="3:3" ht="20.100000000000001" customHeight="1" x14ac:dyDescent="0.2">
      <c r="C185" s="24"/>
    </row>
    <row r="186" spans="3:3" ht="20.100000000000001" customHeight="1" x14ac:dyDescent="0.2">
      <c r="C186" s="24"/>
    </row>
    <row r="187" spans="3:3" ht="20.100000000000001" customHeight="1" x14ac:dyDescent="0.2">
      <c r="C187" s="24"/>
    </row>
    <row r="188" spans="3:3" ht="20.100000000000001" customHeight="1" x14ac:dyDescent="0.2">
      <c r="C188" s="24"/>
    </row>
    <row r="189" spans="3:3" ht="20.100000000000001" customHeight="1" x14ac:dyDescent="0.2">
      <c r="C189" s="24"/>
    </row>
    <row r="190" spans="3:3" ht="20.100000000000001" customHeight="1" x14ac:dyDescent="0.2">
      <c r="C190" s="24"/>
    </row>
    <row r="191" spans="3:3" ht="20.100000000000001" customHeight="1" x14ac:dyDescent="0.2">
      <c r="C191" s="24"/>
    </row>
    <row r="192" spans="3:3" ht="20.100000000000001" customHeight="1" x14ac:dyDescent="0.2">
      <c r="C192" s="24"/>
    </row>
    <row r="193" spans="3:3" ht="20.100000000000001" customHeight="1" x14ac:dyDescent="0.2">
      <c r="C193" s="24"/>
    </row>
    <row r="194" spans="3:3" ht="20.100000000000001" customHeight="1" x14ac:dyDescent="0.2">
      <c r="C194" s="24"/>
    </row>
    <row r="195" spans="3:3" ht="20.100000000000001" customHeight="1" x14ac:dyDescent="0.2">
      <c r="C195" s="24"/>
    </row>
    <row r="196" spans="3:3" ht="20.100000000000001" customHeight="1" x14ac:dyDescent="0.2">
      <c r="C196" s="24"/>
    </row>
    <row r="197" spans="3:3" ht="20.100000000000001" customHeight="1" x14ac:dyDescent="0.2">
      <c r="C197" s="24"/>
    </row>
    <row r="198" spans="3:3" ht="20.100000000000001" customHeight="1" x14ac:dyDescent="0.2">
      <c r="C198" s="24"/>
    </row>
    <row r="199" spans="3:3" ht="20.100000000000001" customHeight="1" x14ac:dyDescent="0.2">
      <c r="C199" s="24"/>
    </row>
    <row r="200" spans="3:3" ht="20.100000000000001" customHeight="1" x14ac:dyDescent="0.2">
      <c r="C200" s="24"/>
    </row>
    <row r="201" spans="3:3" ht="20.100000000000001" customHeight="1" x14ac:dyDescent="0.2">
      <c r="C201" s="24"/>
    </row>
  </sheetData>
  <dataValidations count="1">
    <dataValidation type="custom" allowBlank="1" showInputMessage="1" showErrorMessage="1" error="Duplicate Bar Code" sqref="B202:B1048576 A1:A1048576" xr:uid="{00000000-0002-0000-0300-000000000000}">
      <formula1>COUNTIF($A$2:$A$201,A1)=1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20"/>
  <sheetViews>
    <sheetView topLeftCell="A9" workbookViewId="0">
      <selection activeCell="B25" sqref="B25:B31"/>
    </sheetView>
  </sheetViews>
  <sheetFormatPr defaultRowHeight="12.75" x14ac:dyDescent="0.2"/>
  <cols>
    <col min="1" max="1" width="7.28515625" style="8" customWidth="1"/>
    <col min="2" max="2" width="13.140625" style="10" customWidth="1"/>
    <col min="3" max="3" width="18.7109375" style="10" customWidth="1"/>
    <col min="4" max="4" width="9.42578125" style="10" bestFit="1" customWidth="1"/>
    <col min="5" max="16384" width="9.140625" style="8"/>
  </cols>
  <sheetData>
    <row r="1" spans="1:6" x14ac:dyDescent="0.2">
      <c r="A1" t="s">
        <v>32</v>
      </c>
      <c r="B1" t="s">
        <v>12</v>
      </c>
      <c r="C1"/>
    </row>
    <row r="2" spans="1:6" x14ac:dyDescent="0.2">
      <c r="A2">
        <v>1</v>
      </c>
      <c r="B2" t="s">
        <v>95</v>
      </c>
      <c r="C2" s="10">
        <f>TIMEVALUE(B2)</f>
        <v>3.159583333333333E-2</v>
      </c>
      <c r="F2" s="10"/>
    </row>
    <row r="3" spans="1:6" x14ac:dyDescent="0.2">
      <c r="A3">
        <v>2</v>
      </c>
      <c r="B3" t="s">
        <v>96</v>
      </c>
      <c r="C3" s="10">
        <f t="shared" ref="C3:C66" si="0">TIMEVALUE(B3)</f>
        <v>3.3414814814814814E-2</v>
      </c>
      <c r="F3" s="10"/>
    </row>
    <row r="4" spans="1:6" x14ac:dyDescent="0.2">
      <c r="A4">
        <v>3</v>
      </c>
      <c r="B4" t="s">
        <v>97</v>
      </c>
      <c r="C4" s="10">
        <f t="shared" si="0"/>
        <v>3.3550462962962962E-2</v>
      </c>
      <c r="F4" s="10"/>
    </row>
    <row r="5" spans="1:6" x14ac:dyDescent="0.2">
      <c r="A5">
        <v>4</v>
      </c>
      <c r="B5" t="s">
        <v>98</v>
      </c>
      <c r="C5" s="10">
        <f t="shared" si="0"/>
        <v>3.3695138888888886E-2</v>
      </c>
      <c r="F5" s="10"/>
    </row>
    <row r="6" spans="1:6" x14ac:dyDescent="0.2">
      <c r="A6">
        <v>5</v>
      </c>
      <c r="B6" t="s">
        <v>99</v>
      </c>
      <c r="C6" s="10">
        <f t="shared" si="0"/>
        <v>3.3922222222222222E-2</v>
      </c>
      <c r="F6" s="10"/>
    </row>
    <row r="7" spans="1:6" x14ac:dyDescent="0.2">
      <c r="A7">
        <v>6</v>
      </c>
      <c r="B7" t="s">
        <v>100</v>
      </c>
      <c r="C7" s="10">
        <f t="shared" si="0"/>
        <v>3.4073148148148151E-2</v>
      </c>
      <c r="F7" s="10"/>
    </row>
    <row r="8" spans="1:6" x14ac:dyDescent="0.2">
      <c r="A8">
        <v>7</v>
      </c>
      <c r="B8" t="s">
        <v>101</v>
      </c>
      <c r="C8" s="10">
        <f t="shared" si="0"/>
        <v>3.415763888888889E-2</v>
      </c>
      <c r="F8" s="10"/>
    </row>
    <row r="9" spans="1:6" x14ac:dyDescent="0.2">
      <c r="A9">
        <v>8</v>
      </c>
      <c r="B9" t="s">
        <v>102</v>
      </c>
      <c r="C9" s="10">
        <f t="shared" si="0"/>
        <v>3.4162731481481481E-2</v>
      </c>
      <c r="F9" s="10"/>
    </row>
    <row r="10" spans="1:6" x14ac:dyDescent="0.2">
      <c r="A10">
        <v>9</v>
      </c>
      <c r="B10" t="s">
        <v>103</v>
      </c>
      <c r="C10" s="10">
        <f t="shared" si="0"/>
        <v>3.4453935185185185E-2</v>
      </c>
      <c r="F10" s="10"/>
    </row>
    <row r="11" spans="1:6" x14ac:dyDescent="0.2">
      <c r="A11">
        <v>10</v>
      </c>
      <c r="B11" t="s">
        <v>104</v>
      </c>
      <c r="C11" s="10">
        <f t="shared" si="0"/>
        <v>3.4513773148148144E-2</v>
      </c>
      <c r="F11" s="10"/>
    </row>
    <row r="12" spans="1:6" x14ac:dyDescent="0.2">
      <c r="A12">
        <v>11</v>
      </c>
      <c r="B12" t="s">
        <v>105</v>
      </c>
      <c r="C12" s="10">
        <f t="shared" si="0"/>
        <v>3.4527314814814809E-2</v>
      </c>
      <c r="F12" s="10"/>
    </row>
    <row r="13" spans="1:6" x14ac:dyDescent="0.2">
      <c r="A13">
        <v>12</v>
      </c>
      <c r="B13" t="s">
        <v>106</v>
      </c>
      <c r="C13" s="10">
        <f t="shared" si="0"/>
        <v>3.4573263888888886E-2</v>
      </c>
      <c r="F13" s="10"/>
    </row>
    <row r="14" spans="1:6" x14ac:dyDescent="0.2">
      <c r="A14">
        <v>13</v>
      </c>
      <c r="B14" t="s">
        <v>107</v>
      </c>
      <c r="C14" s="10">
        <f t="shared" si="0"/>
        <v>3.4630439814814812E-2</v>
      </c>
      <c r="F14" s="10"/>
    </row>
    <row r="15" spans="1:6" x14ac:dyDescent="0.2">
      <c r="A15">
        <v>14</v>
      </c>
      <c r="B15" t="s">
        <v>108</v>
      </c>
      <c r="C15" s="10">
        <f t="shared" si="0"/>
        <v>3.4660879629629632E-2</v>
      </c>
      <c r="F15" s="10"/>
    </row>
    <row r="16" spans="1:6" x14ac:dyDescent="0.2">
      <c r="A16">
        <v>15</v>
      </c>
      <c r="B16" t="s">
        <v>109</v>
      </c>
      <c r="C16" s="10">
        <f t="shared" si="0"/>
        <v>3.4738194444444447E-2</v>
      </c>
      <c r="F16" s="10"/>
    </row>
    <row r="17" spans="1:6" x14ac:dyDescent="0.2">
      <c r="A17">
        <v>16</v>
      </c>
      <c r="B17" t="s">
        <v>110</v>
      </c>
      <c r="C17" s="10">
        <f t="shared" si="0"/>
        <v>3.4753125000000003E-2</v>
      </c>
      <c r="F17" s="10"/>
    </row>
    <row r="18" spans="1:6" x14ac:dyDescent="0.2">
      <c r="A18">
        <v>17</v>
      </c>
      <c r="B18" t="s">
        <v>111</v>
      </c>
      <c r="C18" s="10">
        <f t="shared" si="0"/>
        <v>3.4762037037037036E-2</v>
      </c>
      <c r="F18" s="10"/>
    </row>
    <row r="19" spans="1:6" x14ac:dyDescent="0.2">
      <c r="A19">
        <v>18</v>
      </c>
      <c r="B19" t="s">
        <v>112</v>
      </c>
      <c r="C19" s="10">
        <f t="shared" si="0"/>
        <v>3.4849768518518516E-2</v>
      </c>
      <c r="F19" s="10"/>
    </row>
    <row r="20" spans="1:6" x14ac:dyDescent="0.2">
      <c r="A20">
        <v>19</v>
      </c>
      <c r="B20" t="s">
        <v>113</v>
      </c>
      <c r="C20" s="10">
        <f t="shared" si="0"/>
        <v>3.4891898148148144E-2</v>
      </c>
      <c r="F20" s="10"/>
    </row>
    <row r="21" spans="1:6" x14ac:dyDescent="0.2">
      <c r="A21">
        <v>20</v>
      </c>
      <c r="B21" t="s">
        <v>114</v>
      </c>
      <c r="C21" s="10">
        <f t="shared" si="0"/>
        <v>3.4918518518518515E-2</v>
      </c>
      <c r="F21" s="10"/>
    </row>
    <row r="22" spans="1:6" x14ac:dyDescent="0.2">
      <c r="A22">
        <v>21</v>
      </c>
      <c r="B22" t="s">
        <v>115</v>
      </c>
      <c r="C22" s="10">
        <f t="shared" si="0"/>
        <v>3.4938773148148146E-2</v>
      </c>
      <c r="F22" s="10"/>
    </row>
    <row r="23" spans="1:6" x14ac:dyDescent="0.2">
      <c r="A23">
        <v>22</v>
      </c>
      <c r="B23" t="s">
        <v>116</v>
      </c>
      <c r="C23" s="10">
        <f t="shared" si="0"/>
        <v>3.4995717592592589E-2</v>
      </c>
      <c r="F23" s="10"/>
    </row>
    <row r="24" spans="1:6" x14ac:dyDescent="0.2">
      <c r="A24">
        <v>23</v>
      </c>
      <c r="B24" t="s">
        <v>117</v>
      </c>
      <c r="C24" s="10">
        <f t="shared" si="0"/>
        <v>3.5245370370370364E-2</v>
      </c>
      <c r="F24" s="10"/>
    </row>
    <row r="25" spans="1:6" x14ac:dyDescent="0.2">
      <c r="A25">
        <v>24</v>
      </c>
      <c r="B25" t="s">
        <v>118</v>
      </c>
      <c r="C25" s="10">
        <f t="shared" si="0"/>
        <v>3.5284375E-2</v>
      </c>
      <c r="F25" s="10"/>
    </row>
    <row r="26" spans="1:6" x14ac:dyDescent="0.2">
      <c r="A26">
        <v>25</v>
      </c>
      <c r="B26" t="s">
        <v>119</v>
      </c>
      <c r="C26" s="10">
        <f t="shared" si="0"/>
        <v>3.5381712962962962E-2</v>
      </c>
      <c r="F26" s="10"/>
    </row>
    <row r="27" spans="1:6" x14ac:dyDescent="0.2">
      <c r="A27">
        <v>26</v>
      </c>
      <c r="B27" t="s">
        <v>120</v>
      </c>
      <c r="C27" s="10">
        <f t="shared" si="0"/>
        <v>3.5478587962962958E-2</v>
      </c>
      <c r="F27" s="10"/>
    </row>
    <row r="28" spans="1:6" x14ac:dyDescent="0.2">
      <c r="A28">
        <v>27</v>
      </c>
      <c r="B28" t="s">
        <v>121</v>
      </c>
      <c r="C28" s="10">
        <f t="shared" si="0"/>
        <v>3.6099537037037034E-2</v>
      </c>
      <c r="F28" s="10"/>
    </row>
    <row r="29" spans="1:6" x14ac:dyDescent="0.2">
      <c r="A29">
        <v>28</v>
      </c>
      <c r="B29" t="s">
        <v>122</v>
      </c>
      <c r="C29" s="10">
        <f t="shared" si="0"/>
        <v>3.811875E-2</v>
      </c>
      <c r="F29" s="10"/>
    </row>
    <row r="30" spans="1:6" x14ac:dyDescent="0.2">
      <c r="A30">
        <v>29</v>
      </c>
      <c r="B30" t="s">
        <v>123</v>
      </c>
      <c r="C30" s="10">
        <f t="shared" si="0"/>
        <v>3.9543865740740744E-2</v>
      </c>
      <c r="F30" s="10"/>
    </row>
    <row r="31" spans="1:6" x14ac:dyDescent="0.2">
      <c r="A31">
        <v>30</v>
      </c>
      <c r="B31" t="s">
        <v>123</v>
      </c>
      <c r="C31" s="10">
        <f t="shared" si="0"/>
        <v>3.9543865740740744E-2</v>
      </c>
      <c r="F31" s="10"/>
    </row>
    <row r="32" spans="1:6" x14ac:dyDescent="0.2">
      <c r="A32">
        <v>31</v>
      </c>
      <c r="B32" t="s">
        <v>123</v>
      </c>
      <c r="C32" s="10">
        <f t="shared" si="0"/>
        <v>3.9543865740740744E-2</v>
      </c>
      <c r="F32" s="10"/>
    </row>
    <row r="33" spans="1:6" x14ac:dyDescent="0.2">
      <c r="A33"/>
      <c r="B33"/>
      <c r="C33" s="10" t="e">
        <f t="shared" si="0"/>
        <v>#VALUE!</v>
      </c>
      <c r="F33" s="10"/>
    </row>
    <row r="34" spans="1:6" x14ac:dyDescent="0.2">
      <c r="A34"/>
      <c r="B34"/>
      <c r="C34" s="10" t="e">
        <f t="shared" si="0"/>
        <v>#VALUE!</v>
      </c>
      <c r="F34" s="10"/>
    </row>
    <row r="35" spans="1:6" x14ac:dyDescent="0.2">
      <c r="A35"/>
      <c r="B35"/>
      <c r="C35" s="10" t="e">
        <f t="shared" si="0"/>
        <v>#VALUE!</v>
      </c>
      <c r="F35" s="10"/>
    </row>
    <row r="36" spans="1:6" x14ac:dyDescent="0.2">
      <c r="A36"/>
      <c r="B36"/>
      <c r="C36" s="10" t="e">
        <f t="shared" si="0"/>
        <v>#VALUE!</v>
      </c>
      <c r="F36" s="10"/>
    </row>
    <row r="37" spans="1:6" x14ac:dyDescent="0.2">
      <c r="A37"/>
      <c r="B37"/>
      <c r="C37" s="10" t="e">
        <f t="shared" si="0"/>
        <v>#VALUE!</v>
      </c>
      <c r="F37" s="10"/>
    </row>
    <row r="38" spans="1:6" x14ac:dyDescent="0.2">
      <c r="A38"/>
      <c r="B38"/>
      <c r="C38" s="10" t="e">
        <f t="shared" si="0"/>
        <v>#VALUE!</v>
      </c>
      <c r="F38" s="10"/>
    </row>
    <row r="39" spans="1:6" x14ac:dyDescent="0.2">
      <c r="A39"/>
      <c r="B39"/>
      <c r="C39" s="10" t="e">
        <f t="shared" si="0"/>
        <v>#VALUE!</v>
      </c>
    </row>
    <row r="40" spans="1:6" x14ac:dyDescent="0.2">
      <c r="A40"/>
      <c r="B40"/>
      <c r="C40" s="10" t="e">
        <f t="shared" si="0"/>
        <v>#VALUE!</v>
      </c>
    </row>
    <row r="41" spans="1:6" x14ac:dyDescent="0.2">
      <c r="A41"/>
      <c r="B41"/>
      <c r="C41" s="10" t="e">
        <f t="shared" si="0"/>
        <v>#VALUE!</v>
      </c>
    </row>
    <row r="42" spans="1:6" x14ac:dyDescent="0.2">
      <c r="A42"/>
      <c r="B42" s="11"/>
      <c r="C42" s="10" t="e">
        <f t="shared" si="0"/>
        <v>#VALUE!</v>
      </c>
    </row>
    <row r="43" spans="1:6" x14ac:dyDescent="0.2">
      <c r="A43"/>
      <c r="B43" s="11"/>
      <c r="C43" s="10" t="e">
        <f t="shared" si="0"/>
        <v>#VALUE!</v>
      </c>
    </row>
    <row r="44" spans="1:6" x14ac:dyDescent="0.2">
      <c r="A44"/>
      <c r="B44" s="11"/>
      <c r="C44" s="10" t="e">
        <f t="shared" si="0"/>
        <v>#VALUE!</v>
      </c>
    </row>
    <row r="45" spans="1:6" x14ac:dyDescent="0.2">
      <c r="A45"/>
      <c r="B45" s="11"/>
      <c r="C45" s="10" t="e">
        <f t="shared" si="0"/>
        <v>#VALUE!</v>
      </c>
    </row>
    <row r="46" spans="1:6" x14ac:dyDescent="0.2">
      <c r="A46"/>
      <c r="B46" s="11"/>
      <c r="C46" s="10" t="e">
        <f t="shared" si="0"/>
        <v>#VALUE!</v>
      </c>
    </row>
    <row r="47" spans="1:6" x14ac:dyDescent="0.2">
      <c r="A47"/>
      <c r="B47" s="11"/>
      <c r="C47" s="10" t="e">
        <f t="shared" si="0"/>
        <v>#VALUE!</v>
      </c>
    </row>
    <row r="48" spans="1:6" x14ac:dyDescent="0.2">
      <c r="A48"/>
      <c r="B48" s="11"/>
      <c r="C48" s="10" t="e">
        <f t="shared" si="0"/>
        <v>#VALUE!</v>
      </c>
    </row>
    <row r="49" spans="1:4" x14ac:dyDescent="0.2">
      <c r="A49"/>
      <c r="B49" s="11"/>
      <c r="C49" s="10" t="e">
        <f t="shared" si="0"/>
        <v>#VALUE!</v>
      </c>
    </row>
    <row r="50" spans="1:4" x14ac:dyDescent="0.2">
      <c r="A50"/>
      <c r="B50" s="11"/>
      <c r="C50" s="10" t="e">
        <f t="shared" si="0"/>
        <v>#VALUE!</v>
      </c>
    </row>
    <row r="51" spans="1:4" x14ac:dyDescent="0.2">
      <c r="A51"/>
      <c r="B51" s="11"/>
      <c r="C51" s="10" t="e">
        <f t="shared" si="0"/>
        <v>#VALUE!</v>
      </c>
    </row>
    <row r="52" spans="1:4" x14ac:dyDescent="0.2">
      <c r="A52"/>
      <c r="B52" s="11"/>
      <c r="C52" s="10" t="e">
        <f t="shared" si="0"/>
        <v>#VALUE!</v>
      </c>
    </row>
    <row r="53" spans="1:4" x14ac:dyDescent="0.2">
      <c r="A53"/>
      <c r="B53" s="11"/>
      <c r="C53" s="10" t="e">
        <f t="shared" si="0"/>
        <v>#VALUE!</v>
      </c>
    </row>
    <row r="54" spans="1:4" x14ac:dyDescent="0.2">
      <c r="A54"/>
      <c r="B54" s="11"/>
      <c r="C54" s="10" t="e">
        <f t="shared" si="0"/>
        <v>#VALUE!</v>
      </c>
    </row>
    <row r="55" spans="1:4" x14ac:dyDescent="0.2">
      <c r="A55"/>
      <c r="B55" s="11"/>
      <c r="C55" s="10" t="e">
        <f t="shared" si="0"/>
        <v>#VALUE!</v>
      </c>
      <c r="D55" s="8"/>
    </row>
    <row r="56" spans="1:4" x14ac:dyDescent="0.2">
      <c r="A56"/>
      <c r="B56" s="11"/>
      <c r="C56" s="10" t="e">
        <f t="shared" si="0"/>
        <v>#VALUE!</v>
      </c>
      <c r="D56" s="8"/>
    </row>
    <row r="57" spans="1:4" x14ac:dyDescent="0.2">
      <c r="A57"/>
      <c r="B57" s="11"/>
      <c r="C57" s="10" t="e">
        <f t="shared" si="0"/>
        <v>#VALUE!</v>
      </c>
      <c r="D57" s="8"/>
    </row>
    <row r="58" spans="1:4" x14ac:dyDescent="0.2">
      <c r="A58"/>
      <c r="B58" s="11"/>
      <c r="C58" s="10" t="e">
        <f t="shared" si="0"/>
        <v>#VALUE!</v>
      </c>
      <c r="D58" s="8"/>
    </row>
    <row r="59" spans="1:4" x14ac:dyDescent="0.2">
      <c r="A59"/>
      <c r="B59" s="11"/>
      <c r="C59" s="10" t="e">
        <f t="shared" si="0"/>
        <v>#VALUE!</v>
      </c>
      <c r="D59" s="8"/>
    </row>
    <row r="60" spans="1:4" x14ac:dyDescent="0.2">
      <c r="A60"/>
      <c r="B60" s="11"/>
      <c r="C60" s="10" t="e">
        <f t="shared" si="0"/>
        <v>#VALUE!</v>
      </c>
      <c r="D60" s="8"/>
    </row>
    <row r="61" spans="1:4" x14ac:dyDescent="0.2">
      <c r="A61"/>
      <c r="B61" s="11"/>
      <c r="C61" s="10" t="e">
        <f t="shared" si="0"/>
        <v>#VALUE!</v>
      </c>
      <c r="D61" s="8"/>
    </row>
    <row r="62" spans="1:4" x14ac:dyDescent="0.2">
      <c r="A62"/>
      <c r="B62" s="11"/>
      <c r="C62" s="10" t="e">
        <f t="shared" si="0"/>
        <v>#VALUE!</v>
      </c>
      <c r="D62" s="8"/>
    </row>
    <row r="63" spans="1:4" x14ac:dyDescent="0.2">
      <c r="A63"/>
      <c r="B63" s="11"/>
      <c r="C63" s="10" t="e">
        <f t="shared" si="0"/>
        <v>#VALUE!</v>
      </c>
      <c r="D63" s="8"/>
    </row>
    <row r="64" spans="1:4" x14ac:dyDescent="0.2">
      <c r="A64"/>
      <c r="B64" s="11"/>
      <c r="C64" s="10" t="e">
        <f t="shared" si="0"/>
        <v>#VALUE!</v>
      </c>
      <c r="D64" s="8"/>
    </row>
    <row r="65" spans="1:4" x14ac:dyDescent="0.2">
      <c r="A65"/>
      <c r="B65" s="11"/>
      <c r="C65" s="10" t="e">
        <f t="shared" si="0"/>
        <v>#VALUE!</v>
      </c>
      <c r="D65" s="8"/>
    </row>
    <row r="66" spans="1:4" x14ac:dyDescent="0.2">
      <c r="A66"/>
      <c r="B66" s="11"/>
      <c r="C66" s="10" t="e">
        <f t="shared" si="0"/>
        <v>#VALUE!</v>
      </c>
      <c r="D66" s="8"/>
    </row>
    <row r="67" spans="1:4" x14ac:dyDescent="0.2">
      <c r="A67"/>
      <c r="B67" s="11"/>
      <c r="C67" s="10" t="e">
        <f t="shared" ref="C67:C80" si="1">TIMEVALUE(B67)</f>
        <v>#VALUE!</v>
      </c>
      <c r="D67" s="8"/>
    </row>
    <row r="68" spans="1:4" x14ac:dyDescent="0.2">
      <c r="A68"/>
      <c r="B68" s="11"/>
      <c r="C68" s="10" t="e">
        <f t="shared" si="1"/>
        <v>#VALUE!</v>
      </c>
      <c r="D68" s="8"/>
    </row>
    <row r="69" spans="1:4" x14ac:dyDescent="0.2">
      <c r="A69"/>
      <c r="B69" s="11"/>
      <c r="C69" s="10" t="e">
        <f t="shared" si="1"/>
        <v>#VALUE!</v>
      </c>
      <c r="D69" s="8"/>
    </row>
    <row r="70" spans="1:4" x14ac:dyDescent="0.2">
      <c r="A70"/>
      <c r="B70" s="11"/>
      <c r="C70" s="10" t="e">
        <f t="shared" si="1"/>
        <v>#VALUE!</v>
      </c>
      <c r="D70" s="8"/>
    </row>
    <row r="71" spans="1:4" x14ac:dyDescent="0.2">
      <c r="A71"/>
      <c r="B71" s="11"/>
      <c r="C71" s="10" t="e">
        <f t="shared" si="1"/>
        <v>#VALUE!</v>
      </c>
      <c r="D71" s="8"/>
    </row>
    <row r="72" spans="1:4" x14ac:dyDescent="0.2">
      <c r="A72"/>
      <c r="B72" s="11"/>
      <c r="C72" s="10" t="e">
        <f t="shared" si="1"/>
        <v>#VALUE!</v>
      </c>
      <c r="D72" s="8"/>
    </row>
    <row r="73" spans="1:4" x14ac:dyDescent="0.2">
      <c r="A73"/>
      <c r="B73" s="11"/>
      <c r="C73" s="10" t="e">
        <f t="shared" si="1"/>
        <v>#VALUE!</v>
      </c>
      <c r="D73" s="8"/>
    </row>
    <row r="74" spans="1:4" x14ac:dyDescent="0.2">
      <c r="A74"/>
      <c r="B74" s="11"/>
      <c r="C74" s="10" t="e">
        <f t="shared" si="1"/>
        <v>#VALUE!</v>
      </c>
      <c r="D74" s="8"/>
    </row>
    <row r="75" spans="1:4" x14ac:dyDescent="0.2">
      <c r="A75"/>
      <c r="B75" s="11"/>
      <c r="C75" s="10" t="e">
        <f t="shared" si="1"/>
        <v>#VALUE!</v>
      </c>
      <c r="D75" s="8"/>
    </row>
    <row r="76" spans="1:4" x14ac:dyDescent="0.2">
      <c r="A76"/>
      <c r="B76" s="11"/>
      <c r="C76" s="10" t="e">
        <f t="shared" si="1"/>
        <v>#VALUE!</v>
      </c>
      <c r="D76" s="8"/>
    </row>
    <row r="77" spans="1:4" x14ac:dyDescent="0.2">
      <c r="A77"/>
      <c r="B77" s="11"/>
      <c r="C77" s="10" t="e">
        <f t="shared" si="1"/>
        <v>#VALUE!</v>
      </c>
      <c r="D77" s="8"/>
    </row>
    <row r="78" spans="1:4" x14ac:dyDescent="0.2">
      <c r="A78"/>
      <c r="B78" s="11"/>
      <c r="C78" s="10" t="e">
        <f t="shared" si="1"/>
        <v>#VALUE!</v>
      </c>
      <c r="D78" s="8"/>
    </row>
    <row r="79" spans="1:4" x14ac:dyDescent="0.2">
      <c r="A79"/>
      <c r="B79" s="11"/>
      <c r="C79" s="10" t="e">
        <f t="shared" si="1"/>
        <v>#VALUE!</v>
      </c>
      <c r="D79" s="8"/>
    </row>
    <row r="80" spans="1:4" x14ac:dyDescent="0.2">
      <c r="A80"/>
      <c r="B80" s="11"/>
      <c r="C80" s="10" t="e">
        <f t="shared" si="1"/>
        <v>#VALUE!</v>
      </c>
      <c r="D80" s="8"/>
    </row>
    <row r="81" spans="1:4" x14ac:dyDescent="0.2">
      <c r="A81"/>
      <c r="B81" s="11"/>
      <c r="D81" s="8"/>
    </row>
    <row r="82" spans="1:4" x14ac:dyDescent="0.2">
      <c r="A82"/>
      <c r="B82" s="11"/>
      <c r="D82" s="8"/>
    </row>
    <row r="83" spans="1:4" x14ac:dyDescent="0.2">
      <c r="A83"/>
      <c r="B83" s="11"/>
      <c r="D83" s="8"/>
    </row>
    <row r="84" spans="1:4" x14ac:dyDescent="0.2">
      <c r="A84"/>
      <c r="B84" s="11"/>
      <c r="D84" s="8"/>
    </row>
    <row r="85" spans="1:4" x14ac:dyDescent="0.2">
      <c r="A85"/>
      <c r="B85" s="11"/>
      <c r="D85" s="8"/>
    </row>
    <row r="86" spans="1:4" x14ac:dyDescent="0.2">
      <c r="A86"/>
      <c r="B86" s="11"/>
      <c r="D86" s="8"/>
    </row>
    <row r="87" spans="1:4" x14ac:dyDescent="0.2">
      <c r="A87"/>
      <c r="B87" s="11"/>
      <c r="D87" s="8"/>
    </row>
    <row r="88" spans="1:4" x14ac:dyDescent="0.2">
      <c r="A88"/>
      <c r="B88" s="11"/>
      <c r="D88" s="8"/>
    </row>
    <row r="89" spans="1:4" x14ac:dyDescent="0.2">
      <c r="A89"/>
      <c r="B89" s="11"/>
      <c r="D89" s="8"/>
    </row>
    <row r="90" spans="1:4" x14ac:dyDescent="0.2">
      <c r="A90"/>
      <c r="B90" s="11"/>
      <c r="D90" s="8"/>
    </row>
    <row r="91" spans="1:4" x14ac:dyDescent="0.2">
      <c r="A91"/>
      <c r="B91" s="11"/>
      <c r="D91" s="8"/>
    </row>
    <row r="92" spans="1:4" x14ac:dyDescent="0.2">
      <c r="A92"/>
      <c r="B92" s="11"/>
      <c r="D92" s="8"/>
    </row>
    <row r="93" spans="1:4" x14ac:dyDescent="0.2">
      <c r="A93"/>
      <c r="B93" s="11"/>
      <c r="D93" s="8"/>
    </row>
    <row r="94" spans="1:4" x14ac:dyDescent="0.2">
      <c r="A94"/>
      <c r="B94" s="11"/>
      <c r="D94" s="8"/>
    </row>
    <row r="95" spans="1:4" x14ac:dyDescent="0.2">
      <c r="A95"/>
      <c r="B95" s="11"/>
      <c r="D95" s="8"/>
    </row>
    <row r="96" spans="1:4" x14ac:dyDescent="0.2">
      <c r="A96"/>
      <c r="B96" s="11"/>
      <c r="D96" s="8"/>
    </row>
    <row r="97" spans="1:4" x14ac:dyDescent="0.2">
      <c r="A97"/>
      <c r="B97" s="11"/>
      <c r="D97" s="8"/>
    </row>
    <row r="98" spans="1:4" x14ac:dyDescent="0.2">
      <c r="A98"/>
      <c r="B98" s="11"/>
      <c r="D98" s="8"/>
    </row>
    <row r="99" spans="1:4" x14ac:dyDescent="0.2">
      <c r="A99"/>
      <c r="B99" s="11"/>
      <c r="D99" s="8"/>
    </row>
    <row r="100" spans="1:4" x14ac:dyDescent="0.2">
      <c r="A100"/>
      <c r="B100" s="11"/>
      <c r="D100" s="8"/>
    </row>
    <row r="101" spans="1:4" x14ac:dyDescent="0.2">
      <c r="A101"/>
      <c r="B101" s="11"/>
      <c r="D101" s="8"/>
    </row>
    <row r="102" spans="1:4" x14ac:dyDescent="0.2">
      <c r="A102"/>
      <c r="B102" s="11"/>
      <c r="D102" s="8"/>
    </row>
    <row r="103" spans="1:4" x14ac:dyDescent="0.2">
      <c r="A103"/>
      <c r="B103" s="11"/>
      <c r="D103" s="8"/>
    </row>
    <row r="104" spans="1:4" x14ac:dyDescent="0.2">
      <c r="A104"/>
      <c r="B104" s="11"/>
      <c r="D104" s="8"/>
    </row>
    <row r="105" spans="1:4" x14ac:dyDescent="0.2">
      <c r="A105"/>
      <c r="B105" s="11"/>
      <c r="D105" s="8"/>
    </row>
    <row r="106" spans="1:4" x14ac:dyDescent="0.2">
      <c r="A106"/>
      <c r="B106" s="11"/>
      <c r="D106" s="8"/>
    </row>
    <row r="107" spans="1:4" x14ac:dyDescent="0.2">
      <c r="A107"/>
      <c r="B107" s="11"/>
    </row>
    <row r="108" spans="1:4" x14ac:dyDescent="0.2">
      <c r="A108"/>
      <c r="B108" s="11"/>
      <c r="C108" s="10" t="s">
        <v>13</v>
      </c>
    </row>
    <row r="109" spans="1:4" x14ac:dyDescent="0.2">
      <c r="A109"/>
      <c r="B109" s="11"/>
    </row>
    <row r="110" spans="1:4" x14ac:dyDescent="0.2">
      <c r="A110"/>
      <c r="B110" s="11"/>
    </row>
    <row r="111" spans="1:4" x14ac:dyDescent="0.2">
      <c r="A111"/>
      <c r="B111" s="11"/>
    </row>
    <row r="112" spans="1:4" x14ac:dyDescent="0.2">
      <c r="A112"/>
      <c r="B112" s="11"/>
    </row>
    <row r="113" spans="1:2" x14ac:dyDescent="0.2">
      <c r="A113"/>
      <c r="B113" s="11"/>
    </row>
    <row r="114" spans="1:2" x14ac:dyDescent="0.2">
      <c r="A114"/>
      <c r="B114" s="11"/>
    </row>
    <row r="115" spans="1:2" x14ac:dyDescent="0.2">
      <c r="A115"/>
      <c r="B115" s="11"/>
    </row>
    <row r="116" spans="1:2" x14ac:dyDescent="0.2">
      <c r="A116"/>
      <c r="B116" s="11"/>
    </row>
    <row r="118" spans="1:2" x14ac:dyDescent="0.2">
      <c r="A118" s="8" t="s">
        <v>27</v>
      </c>
      <c r="B118" s="10">
        <v>1.6139004629629628E-2</v>
      </c>
    </row>
    <row r="120" spans="1:2" x14ac:dyDescent="0.2">
      <c r="A120" s="8" t="s">
        <v>28</v>
      </c>
      <c r="B120" s="10">
        <v>1.6424652777777778E-2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Handicaps</vt:lpstr>
      <vt:lpstr>2022 Race</vt:lpstr>
      <vt:lpstr>Finish</vt:lpstr>
      <vt:lpstr>Stopwatch</vt:lpstr>
      <vt:lpstr>'2022 Race'!Print_Area</vt:lpstr>
      <vt:lpstr>Stopwatch!Stopwatch_Download_11</vt:lpstr>
      <vt:lpstr>Stopwatch!Stopwatch_Download_6</vt:lpstr>
      <vt:lpstr>Stopwatch!Stopwatch_Download_7</vt:lpstr>
      <vt:lpstr>Stopwatch!Stopwatch_Download_8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Gebbie</dc:creator>
  <cp:lastModifiedBy>John Gebbie</cp:lastModifiedBy>
  <cp:lastPrinted>2022-09-08T12:38:09Z</cp:lastPrinted>
  <dcterms:created xsi:type="dcterms:W3CDTF">2010-05-10T20:15:06Z</dcterms:created>
  <dcterms:modified xsi:type="dcterms:W3CDTF">2022-09-08T20:35:05Z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699874480</vt:i4>
  </property>
  <property fmtid="{D5CDD505-2E9C-101B-9397-08002B2CF9AE}" pid="3" name="_EmailSubject">
    <vt:lpwstr>Valley Dash</vt:lpwstr>
  </property>
  <property fmtid="{D5CDD505-2E9C-101B-9397-08002B2CF9AE}" pid="4" name="_AuthorEmail">
    <vt:lpwstr>john.gebbie@btinternet.com</vt:lpwstr>
  </property>
  <property fmtid="{D5CDD505-2E9C-101B-9397-08002B2CF9AE}" pid="5" name="_AuthorEmailDisplayName">
    <vt:lpwstr>John Gebbie</vt:lpwstr>
  </property>
  <property fmtid="{D5CDD505-2E9C-101B-9397-08002B2CF9AE}" pid="6" name="_ReviewingToolsShownOnce">
    <vt:lpwstr/>
  </property>
</Properties>
</file>